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338" activeTab="0"/>
  </bookViews>
  <sheets>
    <sheet name="ПланУП" sheetId="1" r:id="rId1"/>
    <sheet name="График" sheetId="2" r:id="rId2"/>
    <sheet name="БП" sheetId="3" r:id="rId3"/>
  </sheets>
  <externalReferences>
    <externalReference r:id="rId6"/>
  </externalReference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<sst xmlns="http://schemas.openxmlformats.org/spreadsheetml/2006/main" count="638" uniqueCount="443">
  <si>
    <t>индекс</t>
  </si>
  <si>
    <t>элементы учебного процесса</t>
  </si>
  <si>
    <t>максимальная учебная нагрузка</t>
  </si>
  <si>
    <t>самостоятельная учебная нагрузка</t>
  </si>
  <si>
    <t>время по видам учебной работы</t>
  </si>
  <si>
    <t>распределение по курсам</t>
  </si>
  <si>
    <t>экзаменов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</si>
  <si>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</si>
  <si>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</si>
  <si>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</si>
  <si>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</si>
  <si>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</si>
  <si>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</si>
  <si>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</si>
  <si>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</si>
  <si>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</si>
  <si>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Обязательная часть циклов ОПОП</t>
  </si>
  <si>
    <t>ОГСЭ.00.</t>
  </si>
  <si>
    <t>ОГСЭ.01.</t>
  </si>
  <si>
    <t>ОГСЭ.02.</t>
  </si>
  <si>
    <t>ОГСЭ.03.</t>
  </si>
  <si>
    <t>ОГСЭ.04.</t>
  </si>
  <si>
    <t>ЕН.01.</t>
  </si>
  <si>
    <t>ЕН.00.</t>
  </si>
  <si>
    <t>ЕН.02.</t>
  </si>
  <si>
    <t>ЕН.03.</t>
  </si>
  <si>
    <t>П.00.</t>
  </si>
  <si>
    <t>Профессиональный цикл</t>
  </si>
  <si>
    <t>Математический и общий естественнонаучный цикл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</si>
  <si>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</si>
  <si>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</si>
  <si>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</si>
  <si>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</si>
  <si>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</si>
  <si>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</si>
  <si>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</si>
  <si>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</si>
  <si>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</si>
  <si>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</si>
  <si>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ПМ.00.</t>
  </si>
  <si>
    <t>Профессиональные модули</t>
  </si>
  <si>
    <t>ПМ.01.</t>
  </si>
  <si>
    <t>ПМ.02.</t>
  </si>
  <si>
    <t>Проектирование, организация и устройство территорий различного назначения</t>
  </si>
  <si>
    <t>Проведение проектно-изыскательских работ для целей землеустройства и кадастра</t>
  </si>
  <si>
    <t>ПМ.03.</t>
  </si>
  <si>
    <t>Правовое регулирование отношений при проведении землеустройства</t>
  </si>
  <si>
    <t>Общепрофессиональные дисциплины</t>
  </si>
  <si>
    <t>Общий гуманитарный и социально-экономический цикл</t>
  </si>
  <si>
    <t>МДК.03.01.</t>
  </si>
  <si>
    <t>ПМ.04.</t>
  </si>
  <si>
    <t>Осуществление контроля использования и охраны земельных ресурсов и окружающей среды</t>
  </si>
  <si>
    <t>Выполнение работ по одной или нескольким профессиям рабочих</t>
  </si>
  <si>
    <t>17 нед</t>
  </si>
  <si>
    <t>13 нед</t>
  </si>
  <si>
    <t>работы</t>
  </si>
  <si>
    <t>МДК.04.02</t>
  </si>
  <si>
    <t>УП.04.01</t>
  </si>
  <si>
    <t>Учебная практика</t>
  </si>
  <si>
    <t>Перечень лабораторий, кабинетов, мастерских и др.</t>
  </si>
  <si>
    <t>Индекс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</si>
  <si>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</si>
  <si>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</si>
  <si>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</si>
  <si>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</si>
  <si>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</si>
  <si>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</si>
  <si>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</si>
  <si>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</si>
  <si>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</si>
  <si>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5.</t>
  </si>
  <si>
    <t>Экологических основ природопользования</t>
  </si>
  <si>
    <t xml:space="preserve"> </t>
  </si>
  <si>
    <t>Лаборатории:</t>
  </si>
  <si>
    <t>ПДП.00</t>
  </si>
  <si>
    <t>Преддипломная практика</t>
  </si>
  <si>
    <t xml:space="preserve"> Полигоны</t>
  </si>
  <si>
    <t>Государственная итоговая аттестация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</si>
  <si>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</si>
  <si>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</si>
  <si>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</si>
  <si>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</si>
  <si>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</si>
  <si>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</si>
  <si>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</si>
  <si>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</si>
  <si>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</si>
  <si>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</si>
  <si>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 проводятся за счет времени отведенного на изучение дисциплин и модулей.</t>
  </si>
  <si>
    <t>6.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</si>
  <si>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</si>
  <si>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</si>
  <si>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</si>
  <si>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</si>
  <si>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</si>
  <si>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</si>
  <si>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</si>
  <si>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</si>
  <si>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</si>
  <si>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</si>
  <si>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</si>
  <si>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14. Формы итоговой аттестации.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</si>
  <si>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</si>
  <si>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</si>
  <si>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Вариативная часть составляет 792 часа и распределена следующим образом .</t>
  </si>
  <si>
    <t>ПП.01</t>
  </si>
  <si>
    <t>Производственная практика</t>
  </si>
  <si>
    <t>Математики</t>
  </si>
  <si>
    <t>Топографической графики</t>
  </si>
  <si>
    <t>Геологии и геоморфологии</t>
  </si>
  <si>
    <t>Почвоведение и основ сельскохозяйственного производства</t>
  </si>
  <si>
    <t>Мелиорации и ландшафтоведения</t>
  </si>
  <si>
    <t>Зданий и сооружений</t>
  </si>
  <si>
    <t>Экономики</t>
  </si>
  <si>
    <t>Охраны труда и безопасности жизнедеятельности</t>
  </si>
  <si>
    <t>Проектно-изыскательских работ землеустройства</t>
  </si>
  <si>
    <t>Организации и устройства территорий</t>
  </si>
  <si>
    <t>Правового регулирования землеустройства</t>
  </si>
  <si>
    <t>Русского языка</t>
  </si>
  <si>
    <t>Литературы</t>
  </si>
  <si>
    <t>Химии</t>
  </si>
  <si>
    <t>Физики</t>
  </si>
  <si>
    <t>Обществознания</t>
  </si>
  <si>
    <t>Основ сельскохозяйственного производства</t>
  </si>
  <si>
    <t>Геодезии с основами картографии</t>
  </si>
  <si>
    <t>Автоматизированной обработки землеустроительной информации</t>
  </si>
  <si>
    <t>Землеустроительного проектирования и организации землеустроительных  работ</t>
  </si>
  <si>
    <t>Учебный полигон</t>
  </si>
  <si>
    <t>2.Нормативный срок освоения основной профессиональной программы при очной форме обучения составляет 182 недель, в том числе 113 недель теоретическое обучение.</t>
  </si>
  <si>
    <t>На углубление знаний по предметам  ОП.00 Общепрофессиональные дисциплины 330 часов</t>
  </si>
  <si>
    <t>ОП.01. Топографическая графика -40 часов</t>
  </si>
  <si>
    <t>ОП.06.Экономика организации 30 часов</t>
  </si>
  <si>
    <t>ОП.08.Основы геодезии и картографии - 30 часов</t>
  </si>
  <si>
    <t>ОП.04.-Основы мелиорации и ландшафтоведения 70 часов</t>
  </si>
  <si>
    <t>ОП.03.  Основы почвоведения и сельскохозяйственного производства 100 часов</t>
  </si>
  <si>
    <t xml:space="preserve">ОП.02.  Основы геологии и геоморфологии 30 часов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</si>
  <si>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</si>
  <si>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</si>
  <si>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</si>
  <si>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</si>
  <si>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</si>
  <si>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</si>
  <si>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</si>
  <si>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</si>
  <si>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</si>
  <si>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</si>
  <si>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</si>
  <si>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</si>
  <si>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</si>
  <si>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</si>
  <si>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</si>
  <si>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</si>
  <si>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</si>
  <si>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</si>
  <si>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</si>
  <si>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</si>
  <si>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</si>
  <si>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</si>
  <si>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</si>
  <si>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</si>
  <si>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</si>
  <si>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</si>
  <si>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</si>
  <si>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</si>
  <si>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</si>
  <si>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</si>
  <si>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</si>
  <si>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</si>
  <si>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</si>
  <si>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</si>
  <si>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</si>
  <si>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</si>
  <si>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</si>
  <si>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</si>
  <si>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</si>
  <si>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</si>
  <si>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</si>
  <si>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</si>
  <si>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</si>
  <si>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</si>
  <si>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</si>
  <si>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</si>
  <si>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II</t>
  </si>
  <si>
    <t>III</t>
  </si>
  <si>
    <t>IV</t>
  </si>
  <si>
    <t>х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</si>
  <si>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</si>
  <si>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</si>
  <si>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</si>
  <si>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</si>
  <si>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</si>
  <si>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</si>
  <si>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теор. обуч.</t>
  </si>
  <si>
    <t>теор.обуч.</t>
  </si>
  <si>
    <t>преддипломная (квалификацион)</t>
  </si>
  <si>
    <t>x</t>
  </si>
  <si>
    <t>Подготовка к защите квалификационной работы</t>
  </si>
  <si>
    <t>Рег. №</t>
  </si>
  <si>
    <t>«___»___________________20____г.</t>
  </si>
  <si>
    <r>
      <t xml:space="preserve">                                               </t>
    </r>
    <r>
      <rPr>
        <b/>
        <sz val="16"/>
        <rFont val="Times New Roman"/>
        <family val="1"/>
      </rPr>
      <t xml:space="preserve"> БАЗИСНЫЙ УЧЕБНЫЙ ПЛАН</t>
    </r>
  </si>
  <si>
    <r>
      <t xml:space="preserve">                                                     </t>
    </r>
    <r>
      <rPr>
        <b/>
        <sz val="16"/>
        <rFont val="Times New Roman"/>
        <family val="1"/>
      </rPr>
      <t xml:space="preserve"> 120701 Землеустройство</t>
    </r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</si>
  <si>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</si>
  <si>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</si>
  <si>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</si>
  <si>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Самостоятельная учебная нагрузка,час</t>
  </si>
  <si>
    <t>Обязательная учебная нагрузка</t>
  </si>
  <si>
    <t>Рекомендуемый курс изучения</t>
  </si>
  <si>
    <t xml:space="preserve">всего 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</si>
  <si>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</si>
  <si>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</si>
  <si>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</si>
  <si>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</si>
  <si>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</si>
  <si>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</si>
  <si>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</si>
  <si>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</si>
  <si>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</si>
  <si>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</si>
  <si>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-</t>
  </si>
  <si>
    <t>ОГСЭ.04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</si>
  <si>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</si>
  <si>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</si>
  <si>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</si>
  <si>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</si>
  <si>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</si>
  <si>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</si>
  <si>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</si>
  <si>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</si>
  <si>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</si>
  <si>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ОП.00</t>
  </si>
  <si>
    <t>ОП.01</t>
  </si>
  <si>
    <t>Топографическая графика</t>
  </si>
  <si>
    <t>ОП.02</t>
  </si>
  <si>
    <t>Основы геологии и геоморфологии</t>
  </si>
  <si>
    <t>ОП.03</t>
  </si>
  <si>
    <t>Основы почвоведения и сельскохозяйственного производства</t>
  </si>
  <si>
    <t>ОП.04</t>
  </si>
  <si>
    <t>Основы мелиорации и ландшафтоведения</t>
  </si>
  <si>
    <t>ОП.05</t>
  </si>
  <si>
    <t>Здания и сооружения</t>
  </si>
  <si>
    <t>ОП.06</t>
  </si>
  <si>
    <t>Экономика организации</t>
  </si>
  <si>
    <t>ОП.07</t>
  </si>
  <si>
    <t>Охрана труда</t>
  </si>
  <si>
    <t>ОП.08</t>
  </si>
  <si>
    <t>Основы геодезии и картографии</t>
  </si>
  <si>
    <t>ОП.09</t>
  </si>
  <si>
    <t>Безопасность жизнедеятельности</t>
  </si>
  <si>
    <t>ПМ.00</t>
  </si>
  <si>
    <t>ПМ.01</t>
  </si>
  <si>
    <t>МДК.01.01</t>
  </si>
  <si>
    <t>Технология производства полевых геодезических работ</t>
  </si>
  <si>
    <t>УП.01</t>
  </si>
  <si>
    <t>МДК.01.02</t>
  </si>
  <si>
    <t>Камеральная обработка результатов полевых измерений</t>
  </si>
  <si>
    <t>МДК. 01.03</t>
  </si>
  <si>
    <t>Фотограмметрические работы</t>
  </si>
  <si>
    <t>ПМ.02</t>
  </si>
  <si>
    <t>УП.02</t>
  </si>
  <si>
    <t>КП.02</t>
  </si>
  <si>
    <t>МДК.02.01</t>
  </si>
  <si>
    <t>Подготовка материалов для проектирования территорий</t>
  </si>
  <si>
    <t>МДК.02.02</t>
  </si>
  <si>
    <t>Разработка и анализ проектов межхозяйственного и внутрихозяйственного землеустройства</t>
  </si>
  <si>
    <t>МДК.02.03</t>
  </si>
  <si>
    <t>Организация и технология производства землеустроительных работ</t>
  </si>
  <si>
    <t>ПМ.03</t>
  </si>
  <si>
    <t>МДК. 03.01</t>
  </si>
  <si>
    <t>Земельные правоотношения</t>
  </si>
  <si>
    <t>МДК.03.02</t>
  </si>
  <si>
    <t>Правовой режим земель и его регулирование</t>
  </si>
  <si>
    <t>ПМ.04</t>
  </si>
  <si>
    <t>КП.04</t>
  </si>
  <si>
    <t>МДК.04.01</t>
  </si>
  <si>
    <t>Учет земель и контроль их использования</t>
  </si>
  <si>
    <t>Охрана окружающей среды и природоохранные мероприятия</t>
  </si>
  <si>
    <t>ПМ.05</t>
  </si>
  <si>
    <t>УП.05</t>
  </si>
  <si>
    <t>Вариативная часть циклов ОПОП</t>
  </si>
  <si>
    <t>Итого по циклам (обязательная и вариативная часть ОПОП)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</si>
  <si>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</si>
  <si>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</si>
  <si>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</si>
  <si>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</si>
  <si>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</si>
  <si>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</si>
  <si>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</si>
  <si>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</si>
  <si>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</si>
  <si>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</si>
  <si>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</si>
  <si>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</si>
  <si>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</si>
  <si>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</si>
  <si>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</si>
  <si>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</si>
  <si>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Всего</t>
  </si>
  <si>
    <t>По профилю специальности</t>
  </si>
  <si>
    <t>преддипломная</t>
  </si>
  <si>
    <t>Форма промежуточной аттестации</t>
  </si>
  <si>
    <t xml:space="preserve"> дисциплин и МДК</t>
  </si>
  <si>
    <t>ПДП</t>
  </si>
  <si>
    <t>ГИА</t>
  </si>
  <si>
    <t>МДК.01.03.</t>
  </si>
  <si>
    <t>4 нед.</t>
  </si>
  <si>
    <t>Консультации на каждую группу на весь период обучения</t>
  </si>
  <si>
    <t>Замерщик на топографогеодезических и маркшейдерских работах</t>
  </si>
  <si>
    <t>Истории</t>
  </si>
  <si>
    <t>Выполнение дипломного проекта (работы) с 19 января по 15 февраля (всего 4 нед.)</t>
  </si>
  <si>
    <t>Защита дипломного проекта (работы) с 16 февраля по 1 марта (всего 2 нед.)</t>
  </si>
  <si>
    <t xml:space="preserve">                                                                         Форма обучения-очная</t>
  </si>
  <si>
    <r>
      <t xml:space="preserve">                </t>
    </r>
    <r>
      <rPr>
        <sz val="14"/>
        <rFont val="Times New Roman"/>
        <family val="1"/>
      </rPr>
      <t>по специальности среднего профессионального образования</t>
    </r>
  </si>
  <si>
    <t xml:space="preserve">                                                                             основная профессиональная образовательная программа</t>
  </si>
  <si>
    <t xml:space="preserve">                                                                                         среднего профессионального образования базовой подготовки</t>
  </si>
  <si>
    <t xml:space="preserve">                                                     Квалификация : 51 техник-землеустроитель</t>
  </si>
  <si>
    <t xml:space="preserve">                                           Нормативный срок обучения на базе</t>
  </si>
  <si>
    <t xml:space="preserve">                                                                                    среднего (полного) общего образования — 2 года 6 месяцев</t>
  </si>
  <si>
    <t>29.09-5.10</t>
  </si>
  <si>
    <t>30.03-5.04</t>
  </si>
  <si>
    <t>27.04-3.05</t>
  </si>
  <si>
    <t>29.06-5.07</t>
  </si>
  <si>
    <t>27.07-2.08</t>
  </si>
  <si>
    <t>Всего:</t>
  </si>
  <si>
    <t>27.10 - 2.11</t>
  </si>
  <si>
    <t>29.12 - 4.10</t>
  </si>
  <si>
    <t>26.01-1.02</t>
  </si>
  <si>
    <t>23.02 -1.03</t>
  </si>
  <si>
    <t xml:space="preserve"> Дипломный проект (работа) - </t>
  </si>
  <si>
    <t>диф.зачеты</t>
  </si>
  <si>
    <t>экзамены</t>
  </si>
  <si>
    <t>зачетов</t>
  </si>
  <si>
    <t>дифф.зачетов</t>
  </si>
  <si>
    <t>учебной практики</t>
  </si>
  <si>
    <t>производственной практики</t>
  </si>
  <si>
    <t>Выполнение Дипломного проекта</t>
  </si>
  <si>
    <t>Выпускная квалификационная работа:</t>
  </si>
  <si>
    <t>ДЗ</t>
  </si>
  <si>
    <t>ПМ.05.</t>
  </si>
  <si>
    <t xml:space="preserve"> Правовой режим земель и его регулирование</t>
  </si>
  <si>
    <t>Организация и технология  производства землеустроительных работ</t>
  </si>
  <si>
    <t>Разработка и анализ проектов межхозяйственного и внутрихозяйствненного землеустройства</t>
  </si>
  <si>
    <t>4. Учебным заведением принята шестидневная рабочая неделя. Занятия  проводятся парами продолжительностью 1 час 30 минут (урок по 45 минут, между уроками 5 минут перерыв) и большим перерывом для приема пищи 60 минут. Объем обязательных аудиторных занятий студентов в период теоретического обучения не превышает 36 часов в неделю.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самостоятельную работу и т.д.Уменьшение объема времениотведенного государственными требованиями, на циклы дисциплин допускается не менее 5%.</t>
  </si>
  <si>
    <t>Э</t>
  </si>
  <si>
    <t>-.Э</t>
  </si>
  <si>
    <t>4</t>
  </si>
  <si>
    <t>3</t>
  </si>
  <si>
    <t>7</t>
  </si>
  <si>
    <t>6</t>
  </si>
  <si>
    <t>5</t>
  </si>
  <si>
    <t>1 сем</t>
  </si>
  <si>
    <t>2 сем</t>
  </si>
  <si>
    <t>3 сем</t>
  </si>
  <si>
    <t>4 сем</t>
  </si>
  <si>
    <t>6 сем</t>
  </si>
  <si>
    <t>7сем</t>
  </si>
  <si>
    <t>0</t>
  </si>
  <si>
    <t>курсовых работ</t>
  </si>
  <si>
    <t>16. На предпоследнем курсе в период летних каникул с юношами проводятся 5 дневные учебные сборы в объеме 40 часов</t>
  </si>
  <si>
    <t>УП.02.</t>
  </si>
  <si>
    <t>ПП.02.</t>
  </si>
  <si>
    <t>ПП.03.</t>
  </si>
  <si>
    <t>УП.03.</t>
  </si>
  <si>
    <t>УП.04.</t>
  </si>
  <si>
    <t>ПП.04.</t>
  </si>
  <si>
    <t>4,6,7</t>
  </si>
  <si>
    <t>МДК 01.02.</t>
  </si>
  <si>
    <t>ПП.05.</t>
  </si>
  <si>
    <t>6 нед.</t>
  </si>
  <si>
    <t>0/8/0</t>
  </si>
  <si>
    <t>0/3/0</t>
  </si>
  <si>
    <t>0/2/2</t>
  </si>
  <si>
    <t>МДК. 03.02.</t>
  </si>
  <si>
    <t>ОП.05.-Здания и сооружения 30 часов</t>
  </si>
  <si>
    <t>14 нед</t>
  </si>
  <si>
    <t>5сем</t>
  </si>
  <si>
    <t>МДК.05.01.</t>
  </si>
  <si>
    <t>МДК.02.03.</t>
  </si>
  <si>
    <t>МДК.02.01.</t>
  </si>
  <si>
    <t>Теоретическое обучение</t>
  </si>
  <si>
    <t>МДК.04.01.</t>
  </si>
  <si>
    <t>З,Э</t>
  </si>
  <si>
    <t>Информатика и ИКТ</t>
  </si>
  <si>
    <t>Заместитель  директора по учебной работе                                                                                                                         В.Н Бубнова</t>
  </si>
  <si>
    <t>4,6</t>
  </si>
  <si>
    <t>Председатель предметной (цикловой) комиссии СПО агрономических дисциплин                                                   Л.М. Уляшева</t>
  </si>
  <si>
    <t>МДК. 02.02.</t>
  </si>
  <si>
    <t xml:space="preserve">Информатика </t>
  </si>
  <si>
    <t>20 нед</t>
  </si>
  <si>
    <t>10 нед</t>
  </si>
  <si>
    <t>4,5</t>
  </si>
  <si>
    <t>МДК 01.01.</t>
  </si>
  <si>
    <t>УП.05.</t>
  </si>
  <si>
    <t>Подготовка материала для проектирования территорий</t>
  </si>
  <si>
    <t>Основы почвоведения и и сельскохозяйственного производства</t>
  </si>
  <si>
    <t>Физическая кульутра</t>
  </si>
  <si>
    <t>10/0</t>
  </si>
  <si>
    <t>8/1</t>
  </si>
  <si>
    <t>6/5</t>
  </si>
  <si>
    <t>3/4</t>
  </si>
  <si>
    <t>5/5</t>
  </si>
  <si>
    <t>5/3</t>
  </si>
  <si>
    <t>Зам директора по производственоому обучению                                                                                                                Н.Л. Турова</t>
  </si>
  <si>
    <t>4/33/14</t>
  </si>
  <si>
    <t>3/13/10</t>
  </si>
  <si>
    <t>1/6/3</t>
  </si>
  <si>
    <t>2/7/7</t>
  </si>
  <si>
    <t>2/2/3</t>
  </si>
  <si>
    <t>0/1/1</t>
  </si>
  <si>
    <t>0/1/0</t>
  </si>
  <si>
    <t>4/38/19</t>
  </si>
  <si>
    <r>
      <t xml:space="preserve">Согласовано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</si>
  <si>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Сводные данные по бюджету времни (в неделях)</t>
  </si>
  <si>
    <t>К</t>
  </si>
  <si>
    <t>А</t>
  </si>
  <si>
    <t>П</t>
  </si>
  <si>
    <t>///</t>
  </si>
  <si>
    <t>Настоящий рабочий учебный план  ГПОУ "Коми республиканский агропромышленный техникум"»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485 от 12.05.2014 года, зарегистр. Министерством юстиции         (рег. №32654 от 10.06.2014 года) по специальности 21.02.04 Землеустройство</t>
  </si>
  <si>
    <t>График учебного процесса 21.02.04. "Землеустройство"</t>
  </si>
  <si>
    <t>Работодатель:   Генеральный директор ООО «Комзем»  ______________________  И.И.Бихерт</t>
  </si>
  <si>
    <r>
      <t>ПМ.00</t>
    </r>
    <r>
      <rPr>
        <sz val="14"/>
        <color indexed="8"/>
        <rFont val="Times New Roman"/>
        <family val="1"/>
      </rPr>
      <t xml:space="preserve"> Профессиональные модули - 462 часа</t>
    </r>
  </si>
  <si>
    <r>
      <t xml:space="preserve">ПМ.01. </t>
    </r>
    <r>
      <rPr>
        <sz val="14"/>
        <rFont val="Times New Roman"/>
        <family val="1"/>
      </rPr>
      <t>из вариативной части распределено  108 часов</t>
    </r>
    <r>
      <rPr>
        <sz val="14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</si>
  <si>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r>
      <t xml:space="preserve">ПМ.02 </t>
    </r>
    <r>
      <rPr>
        <sz val="14"/>
        <rFont val="Times New Roman"/>
        <family val="1"/>
      </rPr>
      <t>из вариативной части распределено 318 часов.</t>
    </r>
  </si>
  <si>
    <r>
      <t xml:space="preserve">ПМ 05. </t>
    </r>
    <r>
      <rPr>
        <sz val="14"/>
        <color indexed="8"/>
        <rFont val="Times New Roman"/>
        <family val="1"/>
      </rPr>
      <t>распределено 36 часов.</t>
    </r>
  </si>
  <si>
    <t>План учебного процесса 21.02.04 "Землеустройство" на 2016 - 2017уч.год.</t>
  </si>
  <si>
    <t>Распределение по семестрам</t>
  </si>
  <si>
    <t>16   22</t>
  </si>
  <si>
    <t>39(16,5/22,5)</t>
  </si>
  <si>
    <t>37(17/20)</t>
  </si>
  <si>
    <t>27(13/14)</t>
  </si>
  <si>
    <t>39</t>
  </si>
  <si>
    <t>36</t>
  </si>
  <si>
    <t>16,5 нед</t>
  </si>
  <si>
    <t>22,5   нед</t>
  </si>
  <si>
    <t>дз</t>
  </si>
  <si>
    <t>_дз_дз_дз,дз</t>
  </si>
  <si>
    <t>_,э</t>
  </si>
  <si>
    <t>дз,э</t>
  </si>
  <si>
    <t>эк</t>
  </si>
  <si>
    <t>э,дз,э</t>
  </si>
  <si>
    <t>з,э</t>
  </si>
  <si>
    <t>э</t>
  </si>
  <si>
    <t>782</t>
  </si>
  <si>
    <t>622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</si>
</sst>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3" fillId="27" borderId="2" applyNumberFormat="0" applyAlignment="0" applyProtection="0"/>
    <xf numFmtId="0" fontId="46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54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textRotation="90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49" fontId="12" fillId="34" borderId="0" xfId="0" applyNumberFormat="1" applyFont="1" applyFill="1" applyAlignment="1">
      <alignment horizontal="center"/>
    </xf>
    <xf numFmtId="49" fontId="12" fillId="34" borderId="0" xfId="0" applyNumberFormat="1" applyFont="1" applyFill="1" applyAlignment="1">
      <alignment/>
    </xf>
    <xf numFmtId="0" fontId="12" fillId="34" borderId="0" xfId="0" applyFont="1" applyFill="1" applyAlignment="1">
      <alignment textRotation="90" wrapText="1"/>
    </xf>
    <xf numFmtId="0" fontId="12" fillId="34" borderId="0" xfId="0" applyFont="1" applyFill="1" applyAlignment="1">
      <alignment horizontal="center" textRotation="90" wrapText="1"/>
    </xf>
    <xf numFmtId="0" fontId="12" fillId="34" borderId="0" xfId="0" applyFont="1" applyFill="1" applyBorder="1" applyAlignment="1">
      <alignment/>
    </xf>
    <xf numFmtId="0" fontId="12" fillId="34" borderId="0" xfId="53" applyFont="1" applyFill="1">
      <alignment/>
      <protection/>
    </xf>
    <xf numFmtId="0" fontId="18" fillId="34" borderId="0" xfId="53" applyFont="1" applyFill="1" applyAlignment="1">
      <alignment horizontal="center"/>
      <protection/>
    </xf>
    <xf numFmtId="0" fontId="11" fillId="34" borderId="0" xfId="53" applyFont="1" applyFill="1" applyAlignment="1">
      <alignment vertical="top"/>
      <protection/>
    </xf>
    <xf numFmtId="0" fontId="11" fillId="34" borderId="0" xfId="0" applyFont="1" applyFill="1" applyAlignment="1">
      <alignment/>
    </xf>
    <xf numFmtId="0" fontId="11" fillId="34" borderId="0" xfId="53" applyFont="1" applyFill="1" applyAlignment="1">
      <alignment horizontal="left" vertical="center" wrapText="1"/>
      <protection/>
    </xf>
    <xf numFmtId="49" fontId="11" fillId="34" borderId="0" xfId="0" applyNumberFormat="1" applyFont="1" applyFill="1" applyAlignment="1">
      <alignment/>
    </xf>
    <xf numFmtId="0" fontId="13" fillId="0" borderId="0" xfId="54" applyFont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13" fillId="0" borderId="0" xfId="0" applyFont="1" applyAlignment="1">
      <alignment/>
    </xf>
    <xf numFmtId="0" fontId="13" fillId="0" borderId="0" xfId="54" applyFont="1" applyAlignment="1">
      <alignment horizontal="left" vertical="top" textRotation="255"/>
      <protection/>
    </xf>
    <xf numFmtId="0" fontId="12" fillId="0" borderId="18" xfId="54" applyFont="1" applyBorder="1">
      <alignment/>
      <protection/>
    </xf>
    <xf numFmtId="0" fontId="18" fillId="34" borderId="0" xfId="53" applyFont="1" applyFill="1" applyAlignment="1">
      <alignment horizontal="center"/>
      <protection/>
    </xf>
    <xf numFmtId="0" fontId="18" fillId="34" borderId="0" xfId="53" applyFont="1" applyFill="1" applyAlignment="1">
      <alignment horizontal="center"/>
      <protection/>
    </xf>
    <xf numFmtId="0" fontId="11" fillId="34" borderId="0" xfId="0" applyFont="1" applyFill="1" applyBorder="1" applyAlignment="1">
      <alignment/>
    </xf>
    <xf numFmtId="49" fontId="11" fillId="34" borderId="19" xfId="0" applyNumberFormat="1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49" fontId="11" fillId="34" borderId="19" xfId="0" applyNumberFormat="1" applyFont="1" applyFill="1" applyBorder="1" applyAlignment="1">
      <alignment/>
    </xf>
    <xf numFmtId="49" fontId="11" fillId="34" borderId="22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19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right"/>
    </xf>
    <xf numFmtId="0" fontId="11" fillId="34" borderId="24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center" textRotation="90"/>
    </xf>
    <xf numFmtId="0" fontId="11" fillId="34" borderId="0" xfId="0" applyFont="1" applyFill="1" applyBorder="1" applyAlignment="1">
      <alignment horizontal="left" vertical="justify"/>
    </xf>
    <xf numFmtId="0" fontId="19" fillId="34" borderId="0" xfId="53" applyFont="1" applyFill="1" applyBorder="1" applyAlignment="1">
      <alignment horizontal="center" vertical="top"/>
      <protection/>
    </xf>
    <xf numFmtId="0" fontId="19" fillId="34" borderId="0" xfId="53" applyFont="1" applyFill="1" applyAlignment="1">
      <alignment horizontal="center"/>
      <protection/>
    </xf>
    <xf numFmtId="0" fontId="22" fillId="34" borderId="2" xfId="40" applyFont="1" applyFill="1" applyAlignment="1">
      <alignment horizontal="center"/>
    </xf>
    <xf numFmtId="0" fontId="19" fillId="34" borderId="19" xfId="53" applyFont="1" applyFill="1" applyBorder="1" applyAlignment="1">
      <alignment horizontal="center" vertical="top"/>
      <protection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0" xfId="53" applyFont="1" applyFill="1">
      <alignment/>
      <protection/>
    </xf>
    <xf numFmtId="0" fontId="11" fillId="34" borderId="19" xfId="53" applyFont="1" applyFill="1" applyBorder="1" applyAlignment="1">
      <alignment horizontal="center" vertical="center" wrapText="1"/>
      <protection/>
    </xf>
    <xf numFmtId="0" fontId="11" fillId="34" borderId="0" xfId="53" applyFont="1" applyFill="1" applyBorder="1" applyAlignment="1">
      <alignment horizontal="center" vertical="center" textRotation="90" wrapText="1"/>
      <protection/>
    </xf>
    <xf numFmtId="0" fontId="11" fillId="34" borderId="19" xfId="53" applyFont="1" applyFill="1" applyBorder="1" applyAlignment="1">
      <alignment horizontal="center" vertical="center"/>
      <protection/>
    </xf>
    <xf numFmtId="0" fontId="19" fillId="34" borderId="0" xfId="53" applyFont="1" applyFill="1" applyBorder="1" applyAlignment="1">
      <alignment vertical="center"/>
      <protection/>
    </xf>
    <xf numFmtId="0" fontId="19" fillId="34" borderId="0" xfId="53" applyFont="1" applyFill="1">
      <alignment/>
      <protection/>
    </xf>
    <xf numFmtId="0" fontId="11" fillId="34" borderId="0" xfId="53" applyFont="1" applyFill="1" applyBorder="1">
      <alignment/>
      <protection/>
    </xf>
    <xf numFmtId="0" fontId="23" fillId="34" borderId="19" xfId="40" applyFont="1" applyFill="1" applyBorder="1" applyAlignment="1">
      <alignment horizontal="center"/>
    </xf>
    <xf numFmtId="0" fontId="23" fillId="34" borderId="19" xfId="40" applyFont="1" applyFill="1" applyBorder="1" applyAlignment="1">
      <alignment horizontal="center" vertical="center"/>
    </xf>
    <xf numFmtId="0" fontId="23" fillId="34" borderId="0" xfId="40" applyFont="1" applyFill="1" applyBorder="1" applyAlignment="1">
      <alignment horizontal="center" vertical="center"/>
    </xf>
    <xf numFmtId="0" fontId="23" fillId="34" borderId="0" xfId="40" applyFont="1" applyFill="1" applyBorder="1" applyAlignment="1">
      <alignment horizontal="left" vertical="center" wrapText="1"/>
    </xf>
    <xf numFmtId="0" fontId="19" fillId="34" borderId="0" xfId="0" applyFont="1" applyFill="1" applyAlignment="1">
      <alignment/>
    </xf>
    <xf numFmtId="49" fontId="11" fillId="34" borderId="0" xfId="53" applyNumberFormat="1" applyFont="1" applyFill="1" applyBorder="1">
      <alignment/>
      <protection/>
    </xf>
    <xf numFmtId="0" fontId="11" fillId="34" borderId="0" xfId="53" applyFont="1" applyFill="1" applyBorder="1" applyAlignment="1">
      <alignment horizontal="center" vertical="center"/>
      <protection/>
    </xf>
    <xf numFmtId="0" fontId="11" fillId="34" borderId="0" xfId="53" applyFont="1" applyFill="1" applyBorder="1" applyAlignment="1">
      <alignment horizontal="left" vertical="center" wrapText="1"/>
      <protection/>
    </xf>
    <xf numFmtId="0" fontId="18" fillId="34" borderId="0" xfId="53" applyFont="1" applyFill="1" applyAlignment="1">
      <alignment vertical="top" wrapText="1"/>
      <protection/>
    </xf>
    <xf numFmtId="0" fontId="18" fillId="34" borderId="0" xfId="53" applyFont="1" applyFill="1" applyAlignment="1">
      <alignment horizontal="left" vertical="top" wrapText="1"/>
      <protection/>
    </xf>
    <xf numFmtId="0" fontId="18" fillId="34" borderId="0" xfId="53" applyFont="1" applyFill="1" applyAlignment="1">
      <alignment horizontal="left" vertical="top" wrapText="1" indent="3"/>
      <protection/>
    </xf>
    <xf numFmtId="0" fontId="24" fillId="34" borderId="0" xfId="53" applyFont="1" applyFill="1" applyAlignment="1">
      <alignment horizontal="left" vertical="top" wrapText="1"/>
      <protection/>
    </xf>
    <xf numFmtId="49" fontId="11" fillId="34" borderId="21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/>
    </xf>
    <xf numFmtId="49" fontId="19" fillId="34" borderId="21" xfId="0" applyNumberFormat="1" applyFont="1" applyFill="1" applyBorder="1" applyAlignment="1">
      <alignment horizontal="center"/>
    </xf>
    <xf numFmtId="49" fontId="19" fillId="34" borderId="19" xfId="0" applyNumberFormat="1" applyFont="1" applyFill="1" applyBorder="1" applyAlignment="1">
      <alignment horizontal="center"/>
    </xf>
    <xf numFmtId="49" fontId="11" fillId="34" borderId="26" xfId="0" applyNumberFormat="1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/>
    </xf>
    <xf numFmtId="49" fontId="11" fillId="34" borderId="28" xfId="0" applyNumberFormat="1" applyFont="1" applyFill="1" applyBorder="1" applyAlignment="1">
      <alignment horizontal="center"/>
    </xf>
    <xf numFmtId="49" fontId="11" fillId="34" borderId="29" xfId="0" applyNumberFormat="1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0" xfId="0" applyFont="1" applyFill="1" applyBorder="1" applyAlignment="1">
      <alignment/>
    </xf>
    <xf numFmtId="0" fontId="11" fillId="34" borderId="31" xfId="0" applyFont="1" applyFill="1" applyBorder="1" applyAlignment="1">
      <alignment horizontal="center"/>
    </xf>
    <xf numFmtId="0" fontId="19" fillId="34" borderId="31" xfId="0" applyFont="1" applyFill="1" applyBorder="1" applyAlignment="1">
      <alignment/>
    </xf>
    <xf numFmtId="0" fontId="11" fillId="34" borderId="31" xfId="0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/>
    </xf>
    <xf numFmtId="0" fontId="11" fillId="34" borderId="31" xfId="0" applyFont="1" applyFill="1" applyBorder="1" applyAlignment="1">
      <alignment wrapText="1"/>
    </xf>
    <xf numFmtId="0" fontId="19" fillId="34" borderId="31" xfId="0" applyFont="1" applyFill="1" applyBorder="1" applyAlignment="1">
      <alignment wrapText="1"/>
    </xf>
    <xf numFmtId="0" fontId="11" fillId="34" borderId="31" xfId="0" applyFont="1" applyFill="1" applyBorder="1" applyAlignment="1">
      <alignment horizontal="left"/>
    </xf>
    <xf numFmtId="0" fontId="11" fillId="34" borderId="31" xfId="0" applyFont="1" applyFill="1" applyBorder="1" applyAlignment="1">
      <alignment horizontal="left" vertical="justify"/>
    </xf>
    <xf numFmtId="0" fontId="11" fillId="34" borderId="31" xfId="0" applyFont="1" applyFill="1" applyBorder="1" applyAlignment="1">
      <alignment horizontal="left" vertical="distributed"/>
    </xf>
    <xf numFmtId="0" fontId="11" fillId="34" borderId="32" xfId="0" applyFont="1" applyFill="1" applyBorder="1" applyAlignment="1">
      <alignment vertical="justify"/>
    </xf>
    <xf numFmtId="0" fontId="11" fillId="34" borderId="31" xfId="0" applyFont="1" applyFill="1" applyBorder="1" applyAlignment="1">
      <alignment vertical="justify"/>
    </xf>
    <xf numFmtId="0" fontId="11" fillId="34" borderId="33" xfId="0" applyFont="1" applyFill="1" applyBorder="1" applyAlignment="1">
      <alignment/>
    </xf>
    <xf numFmtId="0" fontId="19" fillId="34" borderId="34" xfId="0" applyFont="1" applyFill="1" applyBorder="1" applyAlignment="1">
      <alignment vertical="justify"/>
    </xf>
    <xf numFmtId="0" fontId="11" fillId="34" borderId="35" xfId="0" applyFont="1" applyFill="1" applyBorder="1" applyAlignment="1">
      <alignment vertical="justify"/>
    </xf>
    <xf numFmtId="0" fontId="19" fillId="34" borderId="36" xfId="0" applyFont="1" applyFill="1" applyBorder="1" applyAlignment="1">
      <alignment wrapText="1"/>
    </xf>
    <xf numFmtId="49" fontId="11" fillId="34" borderId="37" xfId="0" applyNumberFormat="1" applyFont="1" applyFill="1" applyBorder="1" applyAlignment="1">
      <alignment horizontal="center"/>
    </xf>
    <xf numFmtId="49" fontId="11" fillId="34" borderId="38" xfId="0" applyNumberFormat="1" applyFont="1" applyFill="1" applyBorder="1" applyAlignment="1">
      <alignment horizontal="center"/>
    </xf>
    <xf numFmtId="49" fontId="11" fillId="34" borderId="39" xfId="0" applyNumberFormat="1" applyFont="1" applyFill="1" applyBorder="1" applyAlignment="1">
      <alignment horizontal="center"/>
    </xf>
    <xf numFmtId="49" fontId="11" fillId="34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5" fillId="0" borderId="19" xfId="54" applyFont="1" applyBorder="1" applyAlignment="1">
      <alignment horizontal="centerContinuous" vertical="top" wrapText="1"/>
      <protection/>
    </xf>
    <xf numFmtId="0" fontId="25" fillId="0" borderId="19" xfId="54" applyFont="1" applyBorder="1" applyAlignment="1">
      <alignment horizontal="center" vertical="top" wrapText="1"/>
      <protection/>
    </xf>
    <xf numFmtId="0" fontId="25" fillId="0" borderId="26" xfId="54" applyFont="1" applyBorder="1" applyAlignment="1">
      <alignment horizontal="centerContinuous" vertical="top" wrapText="1"/>
      <protection/>
    </xf>
    <xf numFmtId="0" fontId="25" fillId="0" borderId="19" xfId="54" applyFont="1" applyBorder="1" applyAlignment="1">
      <alignment vertical="top" wrapText="1"/>
      <protection/>
    </xf>
    <xf numFmtId="0" fontId="25" fillId="0" borderId="19" xfId="54" applyFont="1" applyBorder="1">
      <alignment/>
      <protection/>
    </xf>
    <xf numFmtId="0" fontId="17" fillId="0" borderId="19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/>
      <protection/>
    </xf>
    <xf numFmtId="0" fontId="12" fillId="0" borderId="19" xfId="54" applyFont="1" applyBorder="1" applyAlignment="1" quotePrefix="1">
      <alignment horizontal="center"/>
      <protection/>
    </xf>
    <xf numFmtId="0" fontId="17" fillId="0" borderId="21" xfId="54" applyFont="1" applyBorder="1" applyAlignment="1">
      <alignment horizontal="center" vertical="center"/>
      <protection/>
    </xf>
    <xf numFmtId="0" fontId="17" fillId="0" borderId="19" xfId="54" applyFont="1" applyBorder="1" applyAlignment="1">
      <alignment horizontal="center" vertical="center" textRotation="90" wrapText="1"/>
      <protection/>
    </xf>
    <xf numFmtId="0" fontId="12" fillId="0" borderId="19" xfId="54" applyFont="1" applyBorder="1" applyAlignment="1">
      <alignment horizontal="center"/>
      <protection/>
    </xf>
    <xf numFmtId="0" fontId="17" fillId="0" borderId="19" xfId="54" applyFont="1" applyBorder="1" applyAlignment="1">
      <alignment horizontal="center" vertical="center" wrapText="1"/>
      <protection/>
    </xf>
    <xf numFmtId="1" fontId="17" fillId="0" borderId="19" xfId="54" applyNumberFormat="1" applyFont="1" applyBorder="1" applyAlignment="1" quotePrefix="1">
      <alignment horizontal="center" vertical="center"/>
      <protection/>
    </xf>
    <xf numFmtId="1" fontId="17" fillId="0" borderId="21" xfId="54" applyNumberFormat="1" applyFont="1" applyBorder="1" applyAlignment="1">
      <alignment horizontal="center" vertical="center"/>
      <protection/>
    </xf>
    <xf numFmtId="1" fontId="17" fillId="0" borderId="19" xfId="54" applyNumberFormat="1" applyFont="1" applyBorder="1" applyAlignment="1">
      <alignment horizontal="center" vertical="center"/>
      <protection/>
    </xf>
    <xf numFmtId="1" fontId="17" fillId="0" borderId="41" xfId="54" applyNumberFormat="1" applyFont="1" applyBorder="1" applyAlignment="1">
      <alignment horizontal="center" vertical="center"/>
      <protection/>
    </xf>
    <xf numFmtId="0" fontId="12" fillId="0" borderId="37" xfId="54" applyFont="1" applyBorder="1" applyAlignment="1">
      <alignment horizontal="center"/>
      <protection/>
    </xf>
    <xf numFmtId="1" fontId="17" fillId="0" borderId="38" xfId="54" applyNumberFormat="1" applyFont="1" applyBorder="1" applyAlignment="1">
      <alignment horizontal="center" vertical="center"/>
      <protection/>
    </xf>
    <xf numFmtId="1" fontId="17" fillId="0" borderId="37" xfId="54" applyNumberFormat="1" applyFont="1" applyBorder="1" applyAlignment="1">
      <alignment horizontal="center" vertical="center"/>
      <protection/>
    </xf>
    <xf numFmtId="0" fontId="12" fillId="0" borderId="0" xfId="54" applyFont="1">
      <alignment/>
      <protection/>
    </xf>
    <xf numFmtId="0" fontId="12" fillId="0" borderId="18" xfId="54" applyFont="1" applyBorder="1" applyAlignment="1">
      <alignment horizontal="center"/>
      <protection/>
    </xf>
    <xf numFmtId="0" fontId="12" fillId="0" borderId="0" xfId="54" applyFont="1" applyBorder="1" applyAlignment="1" quotePrefix="1">
      <alignment horizontal="center"/>
      <protection/>
    </xf>
    <xf numFmtId="0" fontId="12" fillId="0" borderId="18" xfId="54" applyFont="1" applyBorder="1" applyAlignment="1" quotePrefix="1">
      <alignment horizontal="center"/>
      <protection/>
    </xf>
    <xf numFmtId="0" fontId="12" fillId="0" borderId="0" xfId="54" applyFont="1" applyBorder="1">
      <alignment/>
      <protection/>
    </xf>
    <xf numFmtId="0" fontId="12" fillId="0" borderId="0" xfId="54" applyFont="1" applyBorder="1" applyAlignment="1">
      <alignment horizontal="center"/>
      <protection/>
    </xf>
    <xf numFmtId="49" fontId="19" fillId="34" borderId="19" xfId="0" applyNumberFormat="1" applyFont="1" applyFill="1" applyBorder="1" applyAlignment="1">
      <alignment horizontal="center" vertical="center"/>
    </xf>
    <xf numFmtId="49" fontId="19" fillId="34" borderId="42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49" fontId="11" fillId="34" borderId="19" xfId="0" applyNumberFormat="1" applyFont="1" applyFill="1" applyBorder="1" applyAlignment="1">
      <alignment horizontal="center" vertical="center"/>
    </xf>
    <xf numFmtId="49" fontId="11" fillId="34" borderId="42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49" fontId="11" fillId="34" borderId="38" xfId="0" applyNumberFormat="1" applyFont="1" applyFill="1" applyBorder="1" applyAlignment="1">
      <alignment horizontal="center" vertical="center"/>
    </xf>
    <xf numFmtId="49" fontId="11" fillId="34" borderId="37" xfId="0" applyNumberFormat="1" applyFont="1" applyFill="1" applyBorder="1" applyAlignment="1">
      <alignment horizontal="center" vertical="center"/>
    </xf>
    <xf numFmtId="49" fontId="11" fillId="34" borderId="52" xfId="0" applyNumberFormat="1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1" fontId="11" fillId="34" borderId="21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1" fontId="11" fillId="34" borderId="27" xfId="0" applyNumberFormat="1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 vertical="top"/>
    </xf>
    <xf numFmtId="0" fontId="11" fillId="34" borderId="30" xfId="0" applyFont="1" applyFill="1" applyBorder="1" applyAlignment="1">
      <alignment horizontal="center" vertical="top"/>
    </xf>
    <xf numFmtId="0" fontId="11" fillId="34" borderId="33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 vertical="justify"/>
    </xf>
    <xf numFmtId="0" fontId="26" fillId="34" borderId="0" xfId="0" applyFont="1" applyFill="1" applyAlignment="1">
      <alignment horizontal="center" vertical="center"/>
    </xf>
    <xf numFmtId="0" fontId="11" fillId="34" borderId="19" xfId="53" applyFont="1" applyFill="1" applyBorder="1" applyAlignment="1">
      <alignment vertical="center" wrapText="1"/>
      <protection/>
    </xf>
    <xf numFmtId="49" fontId="11" fillId="34" borderId="57" xfId="0" applyNumberFormat="1" applyFont="1" applyFill="1" applyBorder="1" applyAlignment="1">
      <alignment horizontal="center"/>
    </xf>
    <xf numFmtId="49" fontId="11" fillId="34" borderId="21" xfId="0" applyNumberFormat="1" applyFont="1" applyFill="1" applyBorder="1" applyAlignment="1">
      <alignment horizontal="center"/>
    </xf>
    <xf numFmtId="49" fontId="19" fillId="34" borderId="57" xfId="0" applyNumberFormat="1" applyFont="1" applyFill="1" applyBorder="1" applyAlignment="1">
      <alignment horizontal="center"/>
    </xf>
    <xf numFmtId="49" fontId="19" fillId="34" borderId="21" xfId="0" applyNumberFormat="1" applyFont="1" applyFill="1" applyBorder="1" applyAlignment="1">
      <alignment horizontal="center"/>
    </xf>
    <xf numFmtId="49" fontId="11" fillId="34" borderId="19" xfId="0" applyNumberFormat="1" applyFont="1" applyFill="1" applyBorder="1" applyAlignment="1">
      <alignment horizontal="center"/>
    </xf>
    <xf numFmtId="0" fontId="11" fillId="34" borderId="19" xfId="53" applyFont="1" applyFill="1" applyBorder="1" applyAlignment="1">
      <alignment horizontal="left" vertical="center" wrapText="1"/>
      <protection/>
    </xf>
    <xf numFmtId="49" fontId="11" fillId="34" borderId="34" xfId="0" applyNumberFormat="1" applyFont="1" applyFill="1" applyBorder="1" applyAlignment="1">
      <alignment horizontal="center"/>
    </xf>
    <xf numFmtId="49" fontId="11" fillId="34" borderId="29" xfId="0" applyNumberFormat="1" applyFont="1" applyFill="1" applyBorder="1" applyAlignment="1">
      <alignment horizontal="center"/>
    </xf>
    <xf numFmtId="0" fontId="19" fillId="34" borderId="19" xfId="53" applyFont="1" applyFill="1" applyBorder="1" applyAlignment="1">
      <alignment horizontal="left" vertical="center" wrapText="1"/>
      <protection/>
    </xf>
    <xf numFmtId="0" fontId="19" fillId="34" borderId="41" xfId="53" applyFont="1" applyFill="1" applyBorder="1" applyAlignment="1">
      <alignment horizontal="left" vertical="top"/>
      <protection/>
    </xf>
    <xf numFmtId="0" fontId="19" fillId="34" borderId="57" xfId="53" applyFont="1" applyFill="1" applyBorder="1" applyAlignment="1">
      <alignment horizontal="left" vertical="top"/>
      <protection/>
    </xf>
    <xf numFmtId="0" fontId="19" fillId="34" borderId="21" xfId="53" applyFont="1" applyFill="1" applyBorder="1" applyAlignment="1">
      <alignment horizontal="left" vertical="top"/>
      <protection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34" borderId="19" xfId="40" applyFont="1" applyFill="1" applyBorder="1" applyAlignment="1">
      <alignment horizontal="left" vertical="center" wrapText="1"/>
    </xf>
    <xf numFmtId="0" fontId="23" fillId="34" borderId="19" xfId="40" applyFont="1" applyFill="1" applyBorder="1" applyAlignment="1">
      <alignment horizontal="left"/>
    </xf>
    <xf numFmtId="0" fontId="19" fillId="34" borderId="41" xfId="53" applyFont="1" applyFill="1" applyBorder="1" applyAlignment="1">
      <alignment horizontal="left" vertical="center" wrapText="1"/>
      <protection/>
    </xf>
    <xf numFmtId="0" fontId="19" fillId="34" borderId="57" xfId="53" applyFont="1" applyFill="1" applyBorder="1" applyAlignment="1">
      <alignment horizontal="left" vertical="center" wrapText="1"/>
      <protection/>
    </xf>
    <xf numFmtId="0" fontId="19" fillId="34" borderId="21" xfId="53" applyFont="1" applyFill="1" applyBorder="1" applyAlignment="1">
      <alignment horizontal="left" vertical="center" wrapText="1"/>
      <protection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49" fontId="11" fillId="34" borderId="28" xfId="0" applyNumberFormat="1" applyFont="1" applyFill="1" applyBorder="1" applyAlignment="1">
      <alignment horizontal="center"/>
    </xf>
    <xf numFmtId="49" fontId="11" fillId="34" borderId="60" xfId="0" applyNumberFormat="1" applyFont="1" applyFill="1" applyBorder="1" applyAlignment="1">
      <alignment horizontal="center"/>
    </xf>
    <xf numFmtId="49" fontId="11" fillId="34" borderId="39" xfId="0" applyNumberFormat="1" applyFont="1" applyFill="1" applyBorder="1" applyAlignment="1">
      <alignment horizontal="center"/>
    </xf>
    <xf numFmtId="49" fontId="11" fillId="34" borderId="38" xfId="0" applyNumberFormat="1" applyFont="1" applyFill="1" applyBorder="1" applyAlignment="1">
      <alignment horizontal="center"/>
    </xf>
    <xf numFmtId="49" fontId="11" fillId="34" borderId="37" xfId="0" applyNumberFormat="1" applyFont="1" applyFill="1" applyBorder="1" applyAlignment="1">
      <alignment horizontal="center"/>
    </xf>
    <xf numFmtId="0" fontId="18" fillId="34" borderId="0" xfId="53" applyFont="1" applyFill="1" applyAlignment="1">
      <alignment horizontal="left" vertical="top" wrapText="1"/>
      <protection/>
    </xf>
    <xf numFmtId="0" fontId="22" fillId="34" borderId="19" xfId="40" applyFont="1" applyFill="1" applyBorder="1" applyAlignment="1">
      <alignment horizontal="left" vertical="center" wrapText="1"/>
    </xf>
    <xf numFmtId="0" fontId="18" fillId="34" borderId="0" xfId="53" applyFont="1" applyFill="1" applyAlignment="1">
      <alignment horizontal="left"/>
      <protection/>
    </xf>
    <xf numFmtId="49" fontId="11" fillId="34" borderId="61" xfId="0" applyNumberFormat="1" applyFont="1" applyFill="1" applyBorder="1" applyAlignment="1">
      <alignment horizontal="center"/>
    </xf>
    <xf numFmtId="49" fontId="11" fillId="34" borderId="22" xfId="0" applyNumberFormat="1" applyFont="1" applyFill="1" applyBorder="1" applyAlignment="1">
      <alignment horizontal="center"/>
    </xf>
    <xf numFmtId="49" fontId="19" fillId="34" borderId="19" xfId="0" applyNumberFormat="1" applyFont="1" applyFill="1" applyBorder="1" applyAlignment="1">
      <alignment horizontal="center"/>
    </xf>
    <xf numFmtId="0" fontId="0" fillId="0" borderId="0" xfId="53" applyFont="1" applyAlignment="1">
      <alignment horizontal="center"/>
      <protection/>
    </xf>
    <xf numFmtId="0" fontId="18" fillId="34" borderId="0" xfId="53" applyFont="1" applyFill="1" applyAlignment="1">
      <alignment horizontal="center"/>
      <protection/>
    </xf>
    <xf numFmtId="0" fontId="19" fillId="34" borderId="0" xfId="53" applyFont="1" applyFill="1" applyAlignment="1">
      <alignment vertical="top"/>
      <protection/>
    </xf>
    <xf numFmtId="0" fontId="11" fillId="34" borderId="0" xfId="53" applyFont="1" applyFill="1" applyAlignment="1">
      <alignment vertical="top"/>
      <protection/>
    </xf>
    <xf numFmtId="0" fontId="24" fillId="34" borderId="0" xfId="53" applyFont="1" applyFill="1" applyAlignment="1">
      <alignment horizontal="left" vertical="top" wrapText="1"/>
      <protection/>
    </xf>
    <xf numFmtId="0" fontId="11" fillId="34" borderId="0" xfId="53" applyFont="1" applyFill="1" applyAlignment="1">
      <alignment horizontal="left" vertical="center" wrapText="1"/>
      <protection/>
    </xf>
    <xf numFmtId="0" fontId="11" fillId="34" borderId="0" xfId="0" applyFont="1" applyFill="1" applyAlignment="1">
      <alignment horizontal="left"/>
    </xf>
    <xf numFmtId="0" fontId="19" fillId="34" borderId="0" xfId="53" applyFont="1" applyFill="1" applyAlignment="1">
      <alignment horizontal="left" vertical="top" wrapText="1"/>
      <protection/>
    </xf>
    <xf numFmtId="0" fontId="24" fillId="34" borderId="0" xfId="53" applyFont="1" applyFill="1" applyAlignment="1">
      <alignment vertical="top" wrapText="1"/>
      <protection/>
    </xf>
    <xf numFmtId="0" fontId="18" fillId="34" borderId="0" xfId="53" applyFont="1" applyFill="1" applyAlignment="1">
      <alignment vertical="top" wrapText="1"/>
      <protection/>
    </xf>
    <xf numFmtId="0" fontId="18" fillId="34" borderId="0" xfId="53" applyFont="1" applyFill="1" applyAlignment="1">
      <alignment horizontal="left" vertical="top" wrapText="1" indent="3"/>
      <protection/>
    </xf>
    <xf numFmtId="0" fontId="18" fillId="34" borderId="0" xfId="53" applyFont="1" applyFill="1" applyAlignment="1">
      <alignment horizontal="left" vertical="top" indent="3"/>
      <protection/>
    </xf>
    <xf numFmtId="0" fontId="23" fillId="34" borderId="19" xfId="40" applyFont="1" applyFill="1" applyBorder="1" applyAlignment="1">
      <alignment/>
    </xf>
    <xf numFmtId="0" fontId="19" fillId="34" borderId="0" xfId="53" applyFont="1" applyFill="1" applyBorder="1" applyAlignment="1">
      <alignment horizontal="center" vertical="top"/>
      <protection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/>
    </xf>
    <xf numFmtId="0" fontId="11" fillId="34" borderId="62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170" fontId="11" fillId="34" borderId="66" xfId="0" applyNumberFormat="1" applyFont="1" applyFill="1" applyBorder="1" applyAlignment="1">
      <alignment horizontal="center" vertical="center" wrapText="1"/>
    </xf>
    <xf numFmtId="170" fontId="11" fillId="34" borderId="67" xfId="0" applyNumberFormat="1" applyFont="1" applyFill="1" applyBorder="1" applyAlignment="1">
      <alignment horizontal="center" vertical="center" wrapText="1"/>
    </xf>
    <xf numFmtId="170" fontId="11" fillId="34" borderId="68" xfId="0" applyNumberFormat="1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11" fillId="34" borderId="0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 textRotation="90"/>
    </xf>
    <xf numFmtId="0" fontId="19" fillId="34" borderId="69" xfId="0" applyFont="1" applyFill="1" applyBorder="1" applyAlignment="1">
      <alignment horizontal="center" vertical="center" textRotation="90"/>
    </xf>
    <xf numFmtId="0" fontId="11" fillId="34" borderId="20" xfId="0" applyFont="1" applyFill="1" applyBorder="1" applyAlignment="1">
      <alignment horizontal="center" vertical="center" textRotation="90" wrapText="1"/>
    </xf>
    <xf numFmtId="0" fontId="19" fillId="34" borderId="0" xfId="53" applyFont="1" applyFill="1" applyBorder="1" applyAlignment="1">
      <alignment horizontal="center"/>
      <protection/>
    </xf>
    <xf numFmtId="0" fontId="0" fillId="0" borderId="0" xfId="0" applyAlignment="1">
      <alignment/>
    </xf>
    <xf numFmtId="49" fontId="11" fillId="34" borderId="70" xfId="0" applyNumberFormat="1" applyFont="1" applyFill="1" applyBorder="1" applyAlignment="1">
      <alignment horizontal="center" vertical="center" wrapText="1"/>
    </xf>
    <xf numFmtId="49" fontId="11" fillId="34" borderId="71" xfId="0" applyNumberFormat="1" applyFont="1" applyFill="1" applyBorder="1" applyAlignment="1">
      <alignment horizontal="center" vertical="center" wrapText="1"/>
    </xf>
    <xf numFmtId="49" fontId="11" fillId="34" borderId="72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11" fillId="34" borderId="73" xfId="0" applyNumberFormat="1" applyFont="1" applyFill="1" applyBorder="1" applyAlignment="1">
      <alignment horizontal="center" vertical="center" wrapText="1"/>
    </xf>
    <xf numFmtId="49" fontId="11" fillId="34" borderId="74" xfId="0" applyNumberFormat="1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5" fillId="0" borderId="19" xfId="54" applyFont="1" applyBorder="1" applyAlignment="1">
      <alignment horizontal="center" vertical="center" textRotation="90" wrapText="1"/>
      <protection/>
    </xf>
    <xf numFmtId="0" fontId="17" fillId="0" borderId="19" xfId="54" applyFont="1" applyBorder="1" applyAlignment="1">
      <alignment horizontal="center" vertical="top" wrapText="1"/>
      <protection/>
    </xf>
    <xf numFmtId="0" fontId="25" fillId="0" borderId="19" xfId="54" applyFont="1" applyBorder="1" applyAlignment="1">
      <alignment horizontal="center" vertical="center" textRotation="90"/>
      <protection/>
    </xf>
    <xf numFmtId="0" fontId="25" fillId="0" borderId="26" xfId="54" applyFont="1" applyBorder="1" applyAlignment="1">
      <alignment horizontal="center" vertical="center" textRotation="90"/>
      <protection/>
    </xf>
    <xf numFmtId="0" fontId="25" fillId="0" borderId="26" xfId="54" applyFont="1" applyBorder="1" applyAlignment="1">
      <alignment horizontal="center" vertical="center" textRotation="90" wrapText="1"/>
      <protection/>
    </xf>
    <xf numFmtId="0" fontId="16" fillId="0" borderId="0" xfId="0" applyFont="1" applyAlignment="1">
      <alignment horizontal="center"/>
    </xf>
    <xf numFmtId="0" fontId="12" fillId="0" borderId="19" xfId="0" applyFont="1" applyBorder="1" applyAlignment="1">
      <alignment horizontal="distributed" vertical="center"/>
    </xf>
    <xf numFmtId="0" fontId="12" fillId="0" borderId="75" xfId="0" applyFont="1" applyBorder="1" applyAlignment="1">
      <alignment horizontal="distributed" vertical="center" wrapText="1"/>
    </xf>
    <xf numFmtId="0" fontId="12" fillId="0" borderId="61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12" fillId="0" borderId="73" xfId="0" applyFont="1" applyBorder="1" applyAlignment="1">
      <alignment horizontal="distributed" vertical="center" wrapText="1"/>
    </xf>
    <xf numFmtId="0" fontId="12" fillId="0" borderId="74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76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77" xfId="0" applyFont="1" applyBorder="1" applyAlignment="1">
      <alignment vertical="top" wrapText="1"/>
    </xf>
    <xf numFmtId="0" fontId="8" fillId="0" borderId="78" xfId="0" applyFont="1" applyBorder="1" applyAlignment="1">
      <alignment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79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учебный план зу нов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93;&#1072;&#1085;&#1080;&#1079;&#1072;&#1094;&#1080;&#1103;\&#1059;&#1095;&#1077;&#1073;&#1085;&#1099;&#1081;%20&#1087;&#1083;&#1072;&#1085;%20&#1052;&#1077;&#1093;&#1072;&#1085;&#1080;&#1079;&#1072;&#1094;&#1080;&#1103;%20&#1089;&#1077;&#1083;&#1100;&#1089;&#1082;&#1086;&#1075;&#1086;%20&#1093;&#1086;&#1079;&#1103;&#1081;&#1089;&#1090;&#1074;&#1072;%202015-2016%20&#1091;&#1095;.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график "/>
      <sheetName val="Лист3"/>
    </sheetNames>
    <sheetDataSet>
      <sheetData sheetId="0">
        <row r="8">
          <cell r="A8" t="str">
            <v>00.00.</v>
          </cell>
          <cell r="B8" t="str">
            <v>Образовательный цикл</v>
          </cell>
          <cell r="C8" t="str">
            <v>10/4</v>
          </cell>
          <cell r="F8" t="str">
            <v>10</v>
          </cell>
          <cell r="G8" t="str">
            <v>4</v>
          </cell>
          <cell r="H8">
            <v>2106</v>
          </cell>
          <cell r="I8">
            <v>702</v>
          </cell>
          <cell r="J8">
            <v>1404</v>
          </cell>
          <cell r="M8">
            <v>0</v>
          </cell>
          <cell r="N8">
            <v>594</v>
          </cell>
          <cell r="O8">
            <v>810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ОУД.00</v>
          </cell>
          <cell r="B9" t="str">
            <v>Общеобразовательные дисциплины, общие</v>
          </cell>
          <cell r="E9">
            <v>0</v>
          </cell>
          <cell r="F9">
            <v>0</v>
          </cell>
          <cell r="G9">
            <v>0</v>
          </cell>
          <cell r="H9">
            <v>1275</v>
          </cell>
          <cell r="I9">
            <v>425</v>
          </cell>
          <cell r="J9">
            <v>850</v>
          </cell>
          <cell r="K9">
            <v>314</v>
          </cell>
          <cell r="L9">
            <v>536</v>
          </cell>
          <cell r="M9">
            <v>0</v>
          </cell>
          <cell r="N9">
            <v>322</v>
          </cell>
          <cell r="O9">
            <v>528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ОУД.01.</v>
          </cell>
          <cell r="B10" t="str">
            <v>Русский язык и литература</v>
          </cell>
          <cell r="C10" t="str">
            <v>дз,э</v>
          </cell>
          <cell r="E10">
            <v>0</v>
          </cell>
          <cell r="F10" t="str">
            <v>1</v>
          </cell>
          <cell r="G10" t="str">
            <v>2</v>
          </cell>
          <cell r="H10">
            <v>293</v>
          </cell>
          <cell r="I10">
            <v>98</v>
          </cell>
          <cell r="J10">
            <v>195</v>
          </cell>
          <cell r="K10">
            <v>98</v>
          </cell>
          <cell r="L10">
            <v>97</v>
          </cell>
          <cell r="M10">
            <v>0</v>
          </cell>
          <cell r="N10">
            <v>80</v>
          </cell>
          <cell r="O10">
            <v>115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ОУД.02.</v>
          </cell>
          <cell r="B11" t="str">
            <v>Иностранный язык</v>
          </cell>
          <cell r="C11" t="str">
            <v>_,дз</v>
          </cell>
          <cell r="E11">
            <v>0</v>
          </cell>
          <cell r="F11" t="str">
            <v>2</v>
          </cell>
          <cell r="G11">
            <v>0</v>
          </cell>
          <cell r="H11">
            <v>175</v>
          </cell>
          <cell r="I11">
            <v>58</v>
          </cell>
          <cell r="J11">
            <v>117</v>
          </cell>
          <cell r="K11">
            <v>0</v>
          </cell>
          <cell r="L11">
            <v>117</v>
          </cell>
          <cell r="M11">
            <v>0</v>
          </cell>
          <cell r="N11">
            <v>48</v>
          </cell>
          <cell r="O11">
            <v>69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ОУД.03.</v>
          </cell>
          <cell r="B12" t="str">
            <v>Математика: алгебра, начала матанализа, геометрия.</v>
          </cell>
          <cell r="C12" t="str">
            <v>_,э</v>
          </cell>
          <cell r="E12">
            <v>0</v>
          </cell>
          <cell r="F12" t="str">
            <v>0</v>
          </cell>
          <cell r="G12" t="str">
            <v>2</v>
          </cell>
          <cell r="H12">
            <v>351</v>
          </cell>
          <cell r="I12">
            <v>117</v>
          </cell>
          <cell r="J12">
            <v>234</v>
          </cell>
          <cell r="K12">
            <v>117</v>
          </cell>
          <cell r="L12">
            <v>117</v>
          </cell>
          <cell r="M12">
            <v>0</v>
          </cell>
          <cell r="N12">
            <v>100</v>
          </cell>
          <cell r="O12">
            <v>134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ОУД.04.</v>
          </cell>
          <cell r="B13" t="str">
            <v>История</v>
          </cell>
          <cell r="C13" t="str">
            <v>_,дз</v>
          </cell>
          <cell r="E13">
            <v>0</v>
          </cell>
          <cell r="F13" t="str">
            <v>2</v>
          </cell>
          <cell r="G13">
            <v>0</v>
          </cell>
          <cell r="H13">
            <v>175</v>
          </cell>
          <cell r="I13">
            <v>58</v>
          </cell>
          <cell r="J13">
            <v>117</v>
          </cell>
          <cell r="K13">
            <v>59</v>
          </cell>
          <cell r="L13">
            <v>58</v>
          </cell>
          <cell r="M13">
            <v>0</v>
          </cell>
          <cell r="N13">
            <v>46</v>
          </cell>
          <cell r="O13">
            <v>71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ОУД.05.</v>
          </cell>
          <cell r="B14" t="str">
            <v>Физическая культура</v>
          </cell>
          <cell r="C14" t="str">
            <v>дз,дз</v>
          </cell>
          <cell r="E14">
            <v>0</v>
          </cell>
          <cell r="G14">
            <v>0</v>
          </cell>
          <cell r="H14">
            <v>176</v>
          </cell>
          <cell r="I14">
            <v>59</v>
          </cell>
          <cell r="J14">
            <v>117</v>
          </cell>
          <cell r="K14">
            <v>6</v>
          </cell>
          <cell r="L14">
            <v>111</v>
          </cell>
          <cell r="M14">
            <v>0</v>
          </cell>
          <cell r="N14">
            <v>48</v>
          </cell>
          <cell r="O14">
            <v>69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ОУД.06.</v>
          </cell>
          <cell r="B15" t="str">
            <v>Основы безопасности жизнедеятельности</v>
          </cell>
          <cell r="C15" t="str">
            <v>дз</v>
          </cell>
          <cell r="E15">
            <v>0</v>
          </cell>
          <cell r="F15" t="str">
            <v>2</v>
          </cell>
          <cell r="G15">
            <v>0</v>
          </cell>
          <cell r="H15">
            <v>105</v>
          </cell>
          <cell r="I15">
            <v>35</v>
          </cell>
          <cell r="J15">
            <v>70</v>
          </cell>
          <cell r="K15">
            <v>40</v>
          </cell>
          <cell r="L15">
            <v>30</v>
          </cell>
          <cell r="M15">
            <v>0</v>
          </cell>
          <cell r="N15">
            <v>0</v>
          </cell>
          <cell r="O15">
            <v>70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ОУД.</v>
          </cell>
          <cell r="B16" t="str">
            <v>По выбору из обязательных дисциплин</v>
          </cell>
          <cell r="E16">
            <v>0</v>
          </cell>
          <cell r="F16">
            <v>0</v>
          </cell>
          <cell r="G16">
            <v>0</v>
          </cell>
          <cell r="H16">
            <v>772</v>
          </cell>
          <cell r="I16">
            <v>257</v>
          </cell>
          <cell r="J16">
            <v>515</v>
          </cell>
          <cell r="K16">
            <v>282</v>
          </cell>
          <cell r="L16">
            <v>233</v>
          </cell>
          <cell r="M16">
            <v>0</v>
          </cell>
          <cell r="N16">
            <v>272</v>
          </cell>
          <cell r="O16">
            <v>243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ОУД.07.</v>
          </cell>
          <cell r="B17" t="str">
            <v>Информатика</v>
          </cell>
          <cell r="C17" t="str">
            <v>э</v>
          </cell>
          <cell r="E17">
            <v>0</v>
          </cell>
          <cell r="F17">
            <v>0</v>
          </cell>
          <cell r="G17" t="str">
            <v>1</v>
          </cell>
          <cell r="H17">
            <v>150</v>
          </cell>
          <cell r="I17">
            <v>50</v>
          </cell>
          <cell r="J17">
            <v>100</v>
          </cell>
          <cell r="K17">
            <v>50</v>
          </cell>
          <cell r="L17">
            <v>50</v>
          </cell>
          <cell r="M17">
            <v>0</v>
          </cell>
          <cell r="N17">
            <v>100</v>
          </cell>
          <cell r="O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ОУД.08.</v>
          </cell>
          <cell r="B18" t="str">
            <v>Физика </v>
          </cell>
          <cell r="C18" t="str">
            <v>_,э</v>
          </cell>
          <cell r="E18">
            <v>0</v>
          </cell>
          <cell r="F18">
            <v>0</v>
          </cell>
          <cell r="G18" t="str">
            <v>1</v>
          </cell>
          <cell r="H18">
            <v>181</v>
          </cell>
          <cell r="I18">
            <v>60</v>
          </cell>
          <cell r="J18">
            <v>121</v>
          </cell>
          <cell r="K18">
            <v>61</v>
          </cell>
          <cell r="L18">
            <v>60</v>
          </cell>
          <cell r="M18">
            <v>0</v>
          </cell>
          <cell r="N18">
            <v>60</v>
          </cell>
          <cell r="O18">
            <v>61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ОУД.09.</v>
          </cell>
          <cell r="B19" t="str">
            <v>Химия</v>
          </cell>
          <cell r="C19" t="str">
            <v>дз</v>
          </cell>
          <cell r="E19">
            <v>0</v>
          </cell>
          <cell r="F19" t="str">
            <v>2</v>
          </cell>
          <cell r="G19">
            <v>0</v>
          </cell>
          <cell r="H19">
            <v>117</v>
          </cell>
          <cell r="I19">
            <v>39</v>
          </cell>
          <cell r="J19">
            <v>78</v>
          </cell>
          <cell r="K19">
            <v>39</v>
          </cell>
          <cell r="L19">
            <v>39</v>
          </cell>
          <cell r="M19">
            <v>0</v>
          </cell>
          <cell r="N19">
            <v>0</v>
          </cell>
          <cell r="O19">
            <v>78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ОУД.10.</v>
          </cell>
          <cell r="B20" t="str">
            <v>Обществознание (вкл. экономику и право)</v>
          </cell>
          <cell r="C20" t="str">
            <v>дз</v>
          </cell>
          <cell r="E20">
            <v>0</v>
          </cell>
          <cell r="F20">
            <v>2</v>
          </cell>
          <cell r="G20">
            <v>0</v>
          </cell>
          <cell r="H20">
            <v>162</v>
          </cell>
          <cell r="I20">
            <v>54</v>
          </cell>
          <cell r="J20">
            <v>108</v>
          </cell>
          <cell r="K20">
            <v>54</v>
          </cell>
          <cell r="L20">
            <v>54</v>
          </cell>
          <cell r="M20">
            <v>0</v>
          </cell>
          <cell r="N20">
            <v>40</v>
          </cell>
          <cell r="O20">
            <v>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ОУД.11.</v>
          </cell>
          <cell r="B21" t="str">
            <v>Биология </v>
          </cell>
          <cell r="C21" t="str">
            <v>дз</v>
          </cell>
          <cell r="E21">
            <v>0</v>
          </cell>
          <cell r="F21">
            <v>2</v>
          </cell>
          <cell r="G21">
            <v>0</v>
          </cell>
          <cell r="H21">
            <v>54</v>
          </cell>
          <cell r="I21">
            <v>18</v>
          </cell>
          <cell r="J21">
            <v>36</v>
          </cell>
          <cell r="K21">
            <v>26</v>
          </cell>
          <cell r="L21">
            <v>10</v>
          </cell>
          <cell r="M21">
            <v>0</v>
          </cell>
          <cell r="N21">
            <v>0</v>
          </cell>
          <cell r="O21">
            <v>36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ОУД.12.</v>
          </cell>
          <cell r="B22" t="str">
            <v>География</v>
          </cell>
          <cell r="C22" t="str">
            <v>дз</v>
          </cell>
          <cell r="E22">
            <v>0</v>
          </cell>
          <cell r="F22">
            <v>2</v>
          </cell>
          <cell r="G22">
            <v>0</v>
          </cell>
          <cell r="H22">
            <v>54</v>
          </cell>
          <cell r="I22">
            <v>18</v>
          </cell>
          <cell r="J22">
            <v>36</v>
          </cell>
          <cell r="K22">
            <v>26</v>
          </cell>
          <cell r="L22">
            <v>10</v>
          </cell>
          <cell r="M22">
            <v>0</v>
          </cell>
          <cell r="N22">
            <v>36</v>
          </cell>
          <cell r="O22">
            <v>0</v>
          </cell>
        </row>
        <row r="23">
          <cell r="A23" t="str">
            <v>ОУД.13.</v>
          </cell>
          <cell r="B23" t="str">
            <v>Экология</v>
          </cell>
          <cell r="C23" t="str">
            <v>дз</v>
          </cell>
          <cell r="E23">
            <v>0</v>
          </cell>
          <cell r="F23">
            <v>2</v>
          </cell>
          <cell r="G23">
            <v>0</v>
          </cell>
          <cell r="H23">
            <v>54</v>
          </cell>
          <cell r="I23">
            <v>18</v>
          </cell>
          <cell r="J23">
            <v>36</v>
          </cell>
          <cell r="K23">
            <v>26</v>
          </cell>
          <cell r="L23">
            <v>10</v>
          </cell>
          <cell r="M23">
            <v>0</v>
          </cell>
          <cell r="N23">
            <v>36</v>
          </cell>
        </row>
        <row r="24">
          <cell r="A24">
            <v>0</v>
          </cell>
          <cell r="B24" t="str">
            <v>Дополнительные дисциплины</v>
          </cell>
          <cell r="E24">
            <v>0</v>
          </cell>
          <cell r="F24">
            <v>0</v>
          </cell>
          <cell r="G24">
            <v>0</v>
          </cell>
          <cell r="H24">
            <v>59</v>
          </cell>
          <cell r="I24">
            <v>20</v>
          </cell>
          <cell r="J24">
            <v>39</v>
          </cell>
          <cell r="K24">
            <v>20</v>
          </cell>
          <cell r="L24">
            <v>19</v>
          </cell>
          <cell r="M24">
            <v>0</v>
          </cell>
          <cell r="O24">
            <v>39</v>
          </cell>
        </row>
        <row r="25">
          <cell r="A25" t="str">
            <v>ОУД.14</v>
          </cell>
          <cell r="B25" t="str">
            <v>Основы психологии</v>
          </cell>
          <cell r="C25" t="str">
            <v>дз</v>
          </cell>
          <cell r="E25">
            <v>0</v>
          </cell>
          <cell r="F25">
            <v>2</v>
          </cell>
          <cell r="G25">
            <v>0</v>
          </cell>
          <cell r="H25">
            <v>59</v>
          </cell>
          <cell r="I25">
            <v>20</v>
          </cell>
          <cell r="J25">
            <v>39</v>
          </cell>
          <cell r="K25">
            <v>20</v>
          </cell>
          <cell r="L25">
            <v>19</v>
          </cell>
          <cell r="M25">
            <v>0</v>
          </cell>
        </row>
        <row r="26">
          <cell r="A26">
            <v>0</v>
          </cell>
          <cell r="B26" t="str">
            <v>Индивидуальный проект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200"/>
  <sheetViews>
    <sheetView tabSelected="1" zoomScale="75" zoomScaleNormal="75" zoomScalePageLayoutView="0" workbookViewId="0" topLeftCell="A60">
      <selection activeCell="V74" sqref="V74"/>
    </sheetView>
  </sheetViews>
  <sheetFormatPr defaultColWidth="11.57421875" defaultRowHeight="12.75"/>
  <cols>
    <col min="1" max="1" width="15.7109375" style="0" customWidth="1"/>
    <col min="2" max="2" width="35.7109375" style="0" customWidth="1"/>
    <col min="3" max="3" width="8.8515625" style="12" customWidth="1"/>
    <col min="4" max="4" width="8.7109375" style="12" customWidth="1"/>
    <col min="5" max="5" width="6.00390625" style="12" hidden="1" customWidth="1"/>
    <col min="6" max="7" width="8.7109375" style="12" customWidth="1"/>
    <col min="8" max="21" width="8.7109375" style="0" customWidth="1"/>
    <col min="22" max="28" width="11.57421875" style="0" customWidth="1"/>
    <col min="29" max="29" width="11.140625" style="0" customWidth="1"/>
  </cols>
  <sheetData>
    <row r="4" spans="1:29" ht="17.25" customHeight="1">
      <c r="A4" s="29"/>
      <c r="B4" s="198" t="s">
        <v>423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7.25" customHeight="1" thickBot="1">
      <c r="A5" s="29"/>
      <c r="B5" s="32"/>
      <c r="C5" s="33"/>
      <c r="D5" s="34"/>
      <c r="E5" s="34"/>
      <c r="F5" s="34"/>
      <c r="G5" s="34"/>
      <c r="H5" s="35"/>
      <c r="I5" s="36"/>
      <c r="J5" s="30"/>
      <c r="K5" s="31"/>
      <c r="L5" s="31"/>
      <c r="M5" s="31"/>
      <c r="N5" s="30"/>
      <c r="O5" s="31"/>
      <c r="P5" s="31"/>
      <c r="Q5" s="31"/>
      <c r="R5" s="31"/>
      <c r="S5" s="31"/>
      <c r="T5" s="31"/>
      <c r="U5" s="37"/>
      <c r="V5" s="31"/>
      <c r="W5" s="31"/>
      <c r="X5" s="31"/>
      <c r="Y5" s="31"/>
      <c r="Z5" s="31"/>
      <c r="AA5" s="31"/>
      <c r="AB5" s="31"/>
      <c r="AC5" s="31"/>
    </row>
    <row r="6" spans="1:29" ht="27.75" customHeight="1">
      <c r="A6" s="257" t="s">
        <v>0</v>
      </c>
      <c r="B6" s="259" t="s">
        <v>1</v>
      </c>
      <c r="C6" s="264" t="s">
        <v>299</v>
      </c>
      <c r="D6" s="265"/>
      <c r="E6" s="265"/>
      <c r="F6" s="280" t="s">
        <v>424</v>
      </c>
      <c r="G6" s="281"/>
      <c r="H6" s="262" t="s">
        <v>2</v>
      </c>
      <c r="I6" s="262" t="s">
        <v>3</v>
      </c>
      <c r="J6" s="254" t="s">
        <v>4</v>
      </c>
      <c r="K6" s="255"/>
      <c r="L6" s="255"/>
      <c r="M6" s="256"/>
      <c r="N6" s="248" t="s">
        <v>5</v>
      </c>
      <c r="O6" s="249"/>
      <c r="P6" s="249"/>
      <c r="Q6" s="249"/>
      <c r="R6" s="249"/>
      <c r="S6" s="249"/>
      <c r="T6" s="250"/>
      <c r="U6" s="52"/>
      <c r="V6" s="41"/>
      <c r="W6" s="41"/>
      <c r="X6" s="41"/>
      <c r="Y6" s="41"/>
      <c r="Z6" s="41"/>
      <c r="AA6" s="41"/>
      <c r="AB6" s="41"/>
      <c r="AC6" s="41"/>
    </row>
    <row r="7" spans="1:29" ht="28.5" customHeight="1">
      <c r="A7" s="258"/>
      <c r="B7" s="260"/>
      <c r="C7" s="266"/>
      <c r="D7" s="267"/>
      <c r="E7" s="267"/>
      <c r="F7" s="282"/>
      <c r="G7" s="283"/>
      <c r="H7" s="263"/>
      <c r="I7" s="263"/>
      <c r="J7" s="252" t="s">
        <v>8</v>
      </c>
      <c r="K7" s="252" t="s">
        <v>9</v>
      </c>
      <c r="L7" s="252"/>
      <c r="M7" s="268"/>
      <c r="N7" s="251" t="s">
        <v>10</v>
      </c>
      <c r="O7" s="252"/>
      <c r="P7" s="252" t="s">
        <v>11</v>
      </c>
      <c r="Q7" s="252"/>
      <c r="R7" s="252" t="s">
        <v>12</v>
      </c>
      <c r="S7" s="252"/>
      <c r="T7" s="104" t="s">
        <v>13</v>
      </c>
      <c r="U7" s="52"/>
      <c r="V7" s="41"/>
      <c r="W7" s="41"/>
      <c r="X7" s="41"/>
      <c r="Y7" s="41"/>
      <c r="Z7" s="41"/>
      <c r="AA7" s="41"/>
      <c r="AB7" s="41"/>
      <c r="AC7" s="41"/>
    </row>
    <row r="8" spans="1:29" ht="19.5" customHeight="1">
      <c r="A8" s="258"/>
      <c r="B8" s="260"/>
      <c r="C8" s="266"/>
      <c r="D8" s="267"/>
      <c r="E8" s="267"/>
      <c r="F8" s="284"/>
      <c r="G8" s="285"/>
      <c r="H8" s="263"/>
      <c r="I8" s="263"/>
      <c r="J8" s="263"/>
      <c r="K8" s="263" t="s">
        <v>14</v>
      </c>
      <c r="L8" s="263" t="s">
        <v>15</v>
      </c>
      <c r="M8" s="277" t="s">
        <v>7</v>
      </c>
      <c r="N8" s="99" t="s">
        <v>349</v>
      </c>
      <c r="O8" s="98" t="s">
        <v>350</v>
      </c>
      <c r="P8" s="98" t="s">
        <v>351</v>
      </c>
      <c r="Q8" s="98" t="s">
        <v>352</v>
      </c>
      <c r="R8" s="98" t="s">
        <v>374</v>
      </c>
      <c r="S8" s="98" t="s">
        <v>353</v>
      </c>
      <c r="T8" s="104" t="s">
        <v>354</v>
      </c>
      <c r="U8" s="52"/>
      <c r="V8" s="41"/>
      <c r="W8" s="41"/>
      <c r="X8" s="41"/>
      <c r="Y8" s="41"/>
      <c r="Z8" s="41"/>
      <c r="AA8" s="41"/>
      <c r="AB8" s="41"/>
      <c r="AC8" s="41"/>
    </row>
    <row r="9" spans="1:29" ht="81.75" customHeight="1">
      <c r="A9" s="258"/>
      <c r="B9" s="261"/>
      <c r="C9" s="266"/>
      <c r="D9" s="267"/>
      <c r="E9" s="267"/>
      <c r="F9" s="53" t="s">
        <v>328</v>
      </c>
      <c r="G9" s="53" t="s">
        <v>329</v>
      </c>
      <c r="H9" s="263"/>
      <c r="I9" s="263"/>
      <c r="J9" s="263"/>
      <c r="K9" s="263"/>
      <c r="L9" s="263"/>
      <c r="M9" s="277"/>
      <c r="N9" s="99" t="s">
        <v>431</v>
      </c>
      <c r="O9" s="98" t="s">
        <v>432</v>
      </c>
      <c r="P9" s="98" t="s">
        <v>53</v>
      </c>
      <c r="Q9" s="98" t="s">
        <v>387</v>
      </c>
      <c r="R9" s="98" t="s">
        <v>54</v>
      </c>
      <c r="S9" s="98" t="s">
        <v>373</v>
      </c>
      <c r="T9" s="104" t="s">
        <v>388</v>
      </c>
      <c r="U9" s="54"/>
      <c r="V9" s="41"/>
      <c r="W9" s="41"/>
      <c r="X9" s="41"/>
      <c r="Y9" s="41"/>
      <c r="Z9" s="41"/>
      <c r="AA9" s="41"/>
      <c r="AB9" s="41"/>
      <c r="AC9" s="41"/>
    </row>
    <row r="10" spans="1:29" ht="18.75">
      <c r="A10" s="108">
        <v>1</v>
      </c>
      <c r="B10" s="110">
        <v>2</v>
      </c>
      <c r="C10" s="201">
        <v>3</v>
      </c>
      <c r="D10" s="253"/>
      <c r="E10" s="253"/>
      <c r="F10" s="100" t="s">
        <v>348</v>
      </c>
      <c r="G10" s="100" t="s">
        <v>347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6">
        <v>13</v>
      </c>
      <c r="N10" s="57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105">
        <v>20</v>
      </c>
      <c r="U10" s="58"/>
      <c r="V10" s="41"/>
      <c r="W10" s="41"/>
      <c r="X10" s="41"/>
      <c r="Y10" s="41"/>
      <c r="Z10" s="41"/>
      <c r="AA10" s="41"/>
      <c r="AB10" s="41"/>
      <c r="AC10" s="41"/>
    </row>
    <row r="11" spans="1:29" ht="23.25" customHeight="1">
      <c r="A11" s="108" t="str">
        <f>'[1]план'!A8</f>
        <v>00.00.</v>
      </c>
      <c r="B11" s="111" t="str">
        <f>'[1]план'!B8</f>
        <v>Образовательный цикл</v>
      </c>
      <c r="C11" s="200" t="str">
        <f>'[1]план'!C8</f>
        <v>10/4</v>
      </c>
      <c r="D11" s="200"/>
      <c r="E11" s="201"/>
      <c r="F11" s="100" t="str">
        <f>'[1]план'!F8</f>
        <v>10</v>
      </c>
      <c r="G11" s="100" t="str">
        <f>'[1]план'!G8</f>
        <v>4</v>
      </c>
      <c r="H11" s="155">
        <f>'[1]план'!H8</f>
        <v>2106</v>
      </c>
      <c r="I11" s="155">
        <f>'[1]план'!I8</f>
        <v>702</v>
      </c>
      <c r="J11" s="155">
        <f>'[1]план'!J8</f>
        <v>1404</v>
      </c>
      <c r="K11" s="155" t="s">
        <v>442</v>
      </c>
      <c r="L11" s="155" t="s">
        <v>441</v>
      </c>
      <c r="M11" s="155">
        <f>'[1]план'!M8</f>
        <v>0</v>
      </c>
      <c r="N11" s="156">
        <f>'[1]план'!N8</f>
        <v>594</v>
      </c>
      <c r="O11" s="155">
        <f>'[1]план'!O8</f>
        <v>810</v>
      </c>
      <c r="P11" s="157">
        <f>'[1]план'!R8</f>
        <v>0</v>
      </c>
      <c r="Q11" s="157">
        <f>'[1]план'!S8</f>
        <v>0</v>
      </c>
      <c r="R11" s="157">
        <f>'[1]план'!T8</f>
        <v>0</v>
      </c>
      <c r="S11" s="157">
        <f>'[1]план'!U8</f>
        <v>0</v>
      </c>
      <c r="T11" s="158">
        <f>'[1]план'!V8</f>
        <v>0</v>
      </c>
      <c r="U11" s="59"/>
      <c r="V11" s="41"/>
      <c r="W11" s="41"/>
      <c r="X11" s="41"/>
      <c r="Y11" s="41"/>
      <c r="Z11" s="41"/>
      <c r="AA11" s="41"/>
      <c r="AB11" s="41"/>
      <c r="AC11" s="41"/>
    </row>
    <row r="12" spans="1:29" ht="31.5" customHeight="1">
      <c r="A12" s="108" t="str">
        <f>'[1]план'!A9</f>
        <v>ОУД.00</v>
      </c>
      <c r="B12" s="112" t="str">
        <f>'[1]план'!B9</f>
        <v>Общеобразовательные дисциплины, общие</v>
      </c>
      <c r="C12" s="200">
        <f>'[1]план'!C9</f>
        <v>0</v>
      </c>
      <c r="D12" s="201"/>
      <c r="E12" s="100">
        <f>'[1]план'!E9</f>
        <v>0</v>
      </c>
      <c r="F12" s="97">
        <f>'[1]план'!F9</f>
        <v>0</v>
      </c>
      <c r="G12" s="97">
        <f>'[1]план'!G9</f>
        <v>0</v>
      </c>
      <c r="H12" s="159">
        <f>'[1]план'!H9</f>
        <v>1275</v>
      </c>
      <c r="I12" s="155">
        <f>'[1]план'!I9</f>
        <v>425</v>
      </c>
      <c r="J12" s="155">
        <f>'[1]план'!J9</f>
        <v>850</v>
      </c>
      <c r="K12" s="155">
        <f>'[1]план'!K9</f>
        <v>314</v>
      </c>
      <c r="L12" s="155">
        <f>'[1]план'!L9</f>
        <v>536</v>
      </c>
      <c r="M12" s="155">
        <f>'[1]план'!M9</f>
        <v>0</v>
      </c>
      <c r="N12" s="156">
        <f>'[1]план'!N9</f>
        <v>322</v>
      </c>
      <c r="O12" s="155">
        <f>'[1]план'!O9</f>
        <v>528</v>
      </c>
      <c r="P12" s="157">
        <f>'[1]план'!R9</f>
        <v>0</v>
      </c>
      <c r="Q12" s="157">
        <f>'[1]план'!S9</f>
        <v>0</v>
      </c>
      <c r="R12" s="157">
        <f>'[1]план'!T9</f>
        <v>0</v>
      </c>
      <c r="S12" s="157">
        <f>'[1]план'!U9</f>
        <v>0</v>
      </c>
      <c r="T12" s="158">
        <f>'[1]план'!V9</f>
        <v>0</v>
      </c>
      <c r="U12" s="59"/>
      <c r="V12" s="41"/>
      <c r="W12" s="41"/>
      <c r="X12" s="41"/>
      <c r="Y12" s="41"/>
      <c r="Z12" s="41"/>
      <c r="AA12" s="41"/>
      <c r="AB12" s="41"/>
      <c r="AC12" s="41"/>
    </row>
    <row r="13" spans="1:29" ht="18.75">
      <c r="A13" s="108" t="str">
        <f>'[1]план'!A10</f>
        <v>ОУД.01.</v>
      </c>
      <c r="B13" s="113" t="str">
        <f>'[1]план'!B10</f>
        <v>Русский язык и литература</v>
      </c>
      <c r="C13" s="200" t="str">
        <f>'[1]план'!C10</f>
        <v>дз,э</v>
      </c>
      <c r="D13" s="201"/>
      <c r="E13" s="100">
        <f>'[1]план'!E10</f>
        <v>0</v>
      </c>
      <c r="F13" s="97" t="str">
        <f>'[1]план'!F10</f>
        <v>1</v>
      </c>
      <c r="G13" s="97" t="str">
        <f>'[1]план'!G10</f>
        <v>2</v>
      </c>
      <c r="H13" s="159">
        <f>'[1]план'!H10</f>
        <v>293</v>
      </c>
      <c r="I13" s="159">
        <f>'[1]план'!I10</f>
        <v>98</v>
      </c>
      <c r="J13" s="159">
        <f>'[1]план'!J10</f>
        <v>195</v>
      </c>
      <c r="K13" s="159">
        <f>'[1]план'!K10</f>
        <v>98</v>
      </c>
      <c r="L13" s="159">
        <f>'[1]план'!L10</f>
        <v>97</v>
      </c>
      <c r="M13" s="159">
        <f>'[1]план'!M10</f>
        <v>0</v>
      </c>
      <c r="N13" s="160">
        <f>'[1]план'!N10</f>
        <v>80</v>
      </c>
      <c r="O13" s="159">
        <f>'[1]план'!O10</f>
        <v>115</v>
      </c>
      <c r="P13" s="161">
        <f>'[1]план'!R10</f>
        <v>0</v>
      </c>
      <c r="Q13" s="161">
        <f>'[1]план'!S10</f>
        <v>0</v>
      </c>
      <c r="R13" s="161">
        <f>'[1]план'!T10</f>
        <v>0</v>
      </c>
      <c r="S13" s="161">
        <f>'[1]план'!U10</f>
        <v>0</v>
      </c>
      <c r="T13" s="162">
        <f>'[1]план'!V10</f>
        <v>0</v>
      </c>
      <c r="U13" s="59"/>
      <c r="V13" s="41"/>
      <c r="W13" s="41"/>
      <c r="X13" s="41"/>
      <c r="Y13" s="41"/>
      <c r="Z13" s="41"/>
      <c r="AA13" s="41"/>
      <c r="AB13" s="41"/>
      <c r="AC13" s="41"/>
    </row>
    <row r="14" spans="1:29" ht="18.75">
      <c r="A14" s="108" t="str">
        <f>'[1]план'!A11</f>
        <v>ОУД.02.</v>
      </c>
      <c r="B14" s="113" t="str">
        <f>'[1]план'!B11</f>
        <v>Иностранный язык</v>
      </c>
      <c r="C14" s="200" t="str">
        <f>'[1]план'!C11</f>
        <v>_,дз</v>
      </c>
      <c r="D14" s="201"/>
      <c r="E14" s="100">
        <f>'[1]план'!E11</f>
        <v>0</v>
      </c>
      <c r="F14" s="97" t="str">
        <f>'[1]план'!F11</f>
        <v>2</v>
      </c>
      <c r="G14" s="97">
        <f>'[1]план'!G11</f>
        <v>0</v>
      </c>
      <c r="H14" s="159">
        <f>'[1]план'!H11</f>
        <v>175</v>
      </c>
      <c r="I14" s="159">
        <f>'[1]план'!I11</f>
        <v>58</v>
      </c>
      <c r="J14" s="159">
        <f>'[1]план'!J11</f>
        <v>117</v>
      </c>
      <c r="K14" s="159">
        <f>'[1]план'!K11</f>
        <v>0</v>
      </c>
      <c r="L14" s="159">
        <f>'[1]план'!L11</f>
        <v>117</v>
      </c>
      <c r="M14" s="159">
        <f>'[1]план'!M11</f>
        <v>0</v>
      </c>
      <c r="N14" s="160">
        <f>'[1]план'!N11</f>
        <v>48</v>
      </c>
      <c r="O14" s="159">
        <f>'[1]план'!O11</f>
        <v>69</v>
      </c>
      <c r="P14" s="161">
        <f>'[1]план'!R11</f>
        <v>0</v>
      </c>
      <c r="Q14" s="161">
        <f>'[1]план'!S11</f>
        <v>0</v>
      </c>
      <c r="R14" s="161">
        <f>'[1]план'!T11</f>
        <v>0</v>
      </c>
      <c r="S14" s="161">
        <f>'[1]план'!U11</f>
        <v>0</v>
      </c>
      <c r="T14" s="162">
        <f>'[1]план'!V11</f>
        <v>0</v>
      </c>
      <c r="U14" s="59"/>
      <c r="V14" s="41"/>
      <c r="W14" s="41"/>
      <c r="X14" s="41"/>
      <c r="Y14" s="41"/>
      <c r="Z14" s="41"/>
      <c r="AA14" s="41"/>
      <c r="AB14" s="41"/>
      <c r="AC14" s="41"/>
    </row>
    <row r="15" spans="1:29" ht="44.25" customHeight="1">
      <c r="A15" s="108" t="str">
        <f>'[1]план'!A12</f>
        <v>ОУД.03.</v>
      </c>
      <c r="B15" s="114" t="str">
        <f>'[1]план'!B12</f>
        <v>Математика: алгебра, начала матанализа, геометрия.</v>
      </c>
      <c r="C15" s="200" t="str">
        <f>'[1]план'!C12</f>
        <v>_,э</v>
      </c>
      <c r="D15" s="201"/>
      <c r="E15" s="100">
        <f>'[1]план'!E12</f>
        <v>0</v>
      </c>
      <c r="F15" s="97" t="str">
        <f>'[1]план'!F12</f>
        <v>0</v>
      </c>
      <c r="G15" s="97" t="str">
        <f>'[1]план'!G12</f>
        <v>2</v>
      </c>
      <c r="H15" s="159">
        <f>'[1]план'!H12</f>
        <v>351</v>
      </c>
      <c r="I15" s="159">
        <f>'[1]план'!I12</f>
        <v>117</v>
      </c>
      <c r="J15" s="159">
        <f>'[1]план'!J12</f>
        <v>234</v>
      </c>
      <c r="K15" s="159">
        <f>'[1]план'!K12</f>
        <v>117</v>
      </c>
      <c r="L15" s="159">
        <f>'[1]план'!L12</f>
        <v>117</v>
      </c>
      <c r="M15" s="159">
        <f>'[1]план'!M12</f>
        <v>0</v>
      </c>
      <c r="N15" s="160">
        <f>'[1]план'!N12</f>
        <v>100</v>
      </c>
      <c r="O15" s="159">
        <f>'[1]план'!O12</f>
        <v>134</v>
      </c>
      <c r="P15" s="161">
        <f>'[1]план'!R12</f>
        <v>0</v>
      </c>
      <c r="Q15" s="161">
        <f>'[1]план'!S12</f>
        <v>0</v>
      </c>
      <c r="R15" s="161">
        <f>'[1]план'!T12</f>
        <v>0</v>
      </c>
      <c r="S15" s="161">
        <f>'[1]план'!U12</f>
        <v>0</v>
      </c>
      <c r="T15" s="162">
        <f>'[1]план'!V12</f>
        <v>0</v>
      </c>
      <c r="U15" s="59"/>
      <c r="V15" s="41"/>
      <c r="W15" s="41"/>
      <c r="X15" s="41"/>
      <c r="Y15" s="41"/>
      <c r="Z15" s="41"/>
      <c r="AA15" s="41"/>
      <c r="AB15" s="41"/>
      <c r="AC15" s="41"/>
    </row>
    <row r="16" spans="1:29" ht="15.75" customHeight="1">
      <c r="A16" s="108" t="str">
        <f>'[1]план'!A13</f>
        <v>ОУД.04.</v>
      </c>
      <c r="B16" s="113" t="str">
        <f>'[1]план'!B13</f>
        <v>История</v>
      </c>
      <c r="C16" s="200" t="str">
        <f>'[1]план'!C13</f>
        <v>_,дз</v>
      </c>
      <c r="D16" s="201"/>
      <c r="E16" s="100">
        <f>'[1]план'!E13</f>
        <v>0</v>
      </c>
      <c r="F16" s="97" t="str">
        <f>'[1]план'!F13</f>
        <v>2</v>
      </c>
      <c r="G16" s="97">
        <f>'[1]план'!G13</f>
        <v>0</v>
      </c>
      <c r="H16" s="159">
        <f>'[1]план'!H13</f>
        <v>175</v>
      </c>
      <c r="I16" s="159">
        <f>'[1]план'!I13</f>
        <v>58</v>
      </c>
      <c r="J16" s="159">
        <f>'[1]план'!J13</f>
        <v>117</v>
      </c>
      <c r="K16" s="159">
        <f>'[1]план'!K13</f>
        <v>59</v>
      </c>
      <c r="L16" s="159">
        <f>'[1]план'!L13</f>
        <v>58</v>
      </c>
      <c r="M16" s="159">
        <f>'[1]план'!M13</f>
        <v>0</v>
      </c>
      <c r="N16" s="160">
        <f>'[1]план'!N13</f>
        <v>46</v>
      </c>
      <c r="O16" s="159">
        <f>'[1]план'!O13</f>
        <v>71</v>
      </c>
      <c r="P16" s="161">
        <f>'[1]план'!R13</f>
        <v>0</v>
      </c>
      <c r="Q16" s="161">
        <f>'[1]план'!S13</f>
        <v>0</v>
      </c>
      <c r="R16" s="161">
        <f>'[1]план'!T13</f>
        <v>0</v>
      </c>
      <c r="S16" s="161">
        <f>'[1]план'!U13</f>
        <v>0</v>
      </c>
      <c r="T16" s="162">
        <f>'[1]план'!V13</f>
        <v>0</v>
      </c>
      <c r="U16" s="59"/>
      <c r="V16" s="41"/>
      <c r="W16" s="41"/>
      <c r="X16" s="41"/>
      <c r="Y16" s="41"/>
      <c r="Z16" s="41"/>
      <c r="AA16" s="41"/>
      <c r="AB16" s="41"/>
      <c r="AC16" s="41"/>
    </row>
    <row r="17" spans="1:29" ht="18.75">
      <c r="A17" s="108" t="str">
        <f>'[1]план'!A14</f>
        <v>ОУД.05.</v>
      </c>
      <c r="B17" s="113" t="str">
        <f>'[1]план'!B14</f>
        <v>Физическая культура</v>
      </c>
      <c r="C17" s="200" t="str">
        <f>'[1]план'!C14</f>
        <v>дз,дз</v>
      </c>
      <c r="D17" s="201"/>
      <c r="E17" s="100">
        <f>'[1]план'!E14</f>
        <v>0</v>
      </c>
      <c r="F17" s="97">
        <f>'[1]план'!F14</f>
        <v>0</v>
      </c>
      <c r="G17" s="97">
        <f>'[1]план'!G14</f>
        <v>0</v>
      </c>
      <c r="H17" s="159">
        <f>'[1]план'!H14</f>
        <v>176</v>
      </c>
      <c r="I17" s="159">
        <f>'[1]план'!I14</f>
        <v>59</v>
      </c>
      <c r="J17" s="159">
        <f>'[1]план'!J14</f>
        <v>117</v>
      </c>
      <c r="K17" s="159">
        <f>'[1]план'!K14</f>
        <v>6</v>
      </c>
      <c r="L17" s="159">
        <f>'[1]план'!L14</f>
        <v>111</v>
      </c>
      <c r="M17" s="159">
        <f>'[1]план'!M14</f>
        <v>0</v>
      </c>
      <c r="N17" s="160">
        <f>'[1]план'!N14</f>
        <v>48</v>
      </c>
      <c r="O17" s="159">
        <f>'[1]план'!O14</f>
        <v>69</v>
      </c>
      <c r="P17" s="161">
        <f>'[1]план'!R14</f>
        <v>0</v>
      </c>
      <c r="Q17" s="161">
        <f>'[1]план'!S14</f>
        <v>0</v>
      </c>
      <c r="R17" s="161">
        <f>'[1]план'!T14</f>
        <v>0</v>
      </c>
      <c r="S17" s="161">
        <f>'[1]план'!U14</f>
        <v>0</v>
      </c>
      <c r="T17" s="162">
        <f>'[1]план'!V14</f>
        <v>0</v>
      </c>
      <c r="U17" s="59"/>
      <c r="V17" s="41"/>
      <c r="W17" s="41"/>
      <c r="X17" s="41"/>
      <c r="Y17" s="41"/>
      <c r="Z17" s="41"/>
      <c r="AA17" s="41"/>
      <c r="AB17" s="41"/>
      <c r="AC17" s="41"/>
    </row>
    <row r="18" spans="1:29" ht="32.25" customHeight="1">
      <c r="A18" s="108" t="str">
        <f>'[1]план'!A15</f>
        <v>ОУД.06.</v>
      </c>
      <c r="B18" s="114" t="str">
        <f>'[1]план'!B15</f>
        <v>Основы безопасности жизнедеятельности</v>
      </c>
      <c r="C18" s="200" t="str">
        <f>'[1]план'!C15</f>
        <v>дз</v>
      </c>
      <c r="D18" s="201"/>
      <c r="E18" s="100">
        <f>'[1]план'!E15</f>
        <v>0</v>
      </c>
      <c r="F18" s="97" t="str">
        <f>'[1]план'!F15</f>
        <v>2</v>
      </c>
      <c r="G18" s="97">
        <f>'[1]план'!G15</f>
        <v>0</v>
      </c>
      <c r="H18" s="159">
        <f>'[1]план'!H15</f>
        <v>105</v>
      </c>
      <c r="I18" s="159">
        <f>'[1]план'!I15</f>
        <v>35</v>
      </c>
      <c r="J18" s="159">
        <f>'[1]план'!J15</f>
        <v>70</v>
      </c>
      <c r="K18" s="159">
        <f>'[1]план'!K15</f>
        <v>40</v>
      </c>
      <c r="L18" s="159">
        <f>'[1]план'!L15</f>
        <v>30</v>
      </c>
      <c r="M18" s="159">
        <f>'[1]план'!M15</f>
        <v>0</v>
      </c>
      <c r="N18" s="160">
        <f>'[1]план'!N15</f>
        <v>0</v>
      </c>
      <c r="O18" s="159">
        <f>'[1]план'!O15</f>
        <v>70</v>
      </c>
      <c r="P18" s="161">
        <f>'[1]план'!R15</f>
        <v>0</v>
      </c>
      <c r="Q18" s="161">
        <f>'[1]план'!S15</f>
        <v>0</v>
      </c>
      <c r="R18" s="161">
        <f>'[1]план'!T15</f>
        <v>0</v>
      </c>
      <c r="S18" s="161">
        <f>'[1]план'!U15</f>
        <v>0</v>
      </c>
      <c r="T18" s="162">
        <f>'[1]план'!V15</f>
        <v>0</v>
      </c>
      <c r="U18" s="59"/>
      <c r="V18" s="41"/>
      <c r="W18" s="41"/>
      <c r="X18" s="41"/>
      <c r="Y18" s="41"/>
      <c r="Z18" s="41"/>
      <c r="AA18" s="41"/>
      <c r="AB18" s="41"/>
      <c r="AC18" s="41"/>
    </row>
    <row r="19" spans="1:29" ht="33.75" customHeight="1">
      <c r="A19" s="193" t="str">
        <f>'[1]план'!A16</f>
        <v>ОУД.</v>
      </c>
      <c r="B19" s="115" t="str">
        <f>'[1]план'!B16</f>
        <v>По выбору из обязательных дисциплин</v>
      </c>
      <c r="C19" s="202">
        <f>'[1]план'!C16</f>
        <v>0</v>
      </c>
      <c r="D19" s="203"/>
      <c r="E19" s="102">
        <f>'[1]план'!E16</f>
        <v>0</v>
      </c>
      <c r="F19" s="101">
        <f>'[1]план'!F16</f>
        <v>0</v>
      </c>
      <c r="G19" s="101">
        <f>'[1]план'!G16</f>
        <v>0</v>
      </c>
      <c r="H19" s="155">
        <f>'[1]план'!H16</f>
        <v>772</v>
      </c>
      <c r="I19" s="155">
        <f>'[1]план'!I16</f>
        <v>257</v>
      </c>
      <c r="J19" s="155">
        <f>'[1]план'!J16</f>
        <v>515</v>
      </c>
      <c r="K19" s="155">
        <f>'[1]план'!K16</f>
        <v>282</v>
      </c>
      <c r="L19" s="155">
        <f>'[1]план'!L16</f>
        <v>233</v>
      </c>
      <c r="M19" s="155">
        <f>'[1]план'!M16</f>
        <v>0</v>
      </c>
      <c r="N19" s="156">
        <f>'[1]план'!N16</f>
        <v>272</v>
      </c>
      <c r="O19" s="155">
        <f>'[1]план'!O16</f>
        <v>243</v>
      </c>
      <c r="P19" s="161">
        <f>'[1]план'!R16</f>
        <v>0</v>
      </c>
      <c r="Q19" s="161">
        <f>'[1]план'!S16</f>
        <v>0</v>
      </c>
      <c r="R19" s="161">
        <f>'[1]план'!T16</f>
        <v>0</v>
      </c>
      <c r="S19" s="161">
        <f>'[1]план'!U16</f>
        <v>0</v>
      </c>
      <c r="T19" s="162">
        <f>'[1]план'!V16</f>
        <v>0</v>
      </c>
      <c r="U19" s="59"/>
      <c r="V19" s="41"/>
      <c r="W19" s="41"/>
      <c r="X19" s="41"/>
      <c r="Y19" s="41"/>
      <c r="Z19" s="41"/>
      <c r="AA19" s="41"/>
      <c r="AB19" s="41"/>
      <c r="AC19" s="41"/>
    </row>
    <row r="20" spans="1:29" ht="15.75" customHeight="1">
      <c r="A20" s="108" t="str">
        <f>'[1]план'!A17</f>
        <v>ОУД.07.</v>
      </c>
      <c r="B20" s="113" t="str">
        <f>'[1]план'!B17</f>
        <v>Информатика</v>
      </c>
      <c r="C20" s="200" t="str">
        <f>'[1]план'!C17</f>
        <v>э</v>
      </c>
      <c r="D20" s="201"/>
      <c r="E20" s="100">
        <f>'[1]план'!E17</f>
        <v>0</v>
      </c>
      <c r="F20" s="97">
        <f>'[1]план'!F17</f>
        <v>0</v>
      </c>
      <c r="G20" s="97" t="str">
        <f>'[1]план'!G17</f>
        <v>1</v>
      </c>
      <c r="H20" s="159">
        <f>'[1]план'!H17</f>
        <v>150</v>
      </c>
      <c r="I20" s="159">
        <f>'[1]план'!I17</f>
        <v>50</v>
      </c>
      <c r="J20" s="159">
        <f>'[1]план'!J17</f>
        <v>100</v>
      </c>
      <c r="K20" s="159">
        <f>'[1]план'!K17</f>
        <v>50</v>
      </c>
      <c r="L20" s="159">
        <f>'[1]план'!L17</f>
        <v>50</v>
      </c>
      <c r="M20" s="159">
        <f>'[1]план'!M17</f>
        <v>0</v>
      </c>
      <c r="N20" s="160">
        <f>'[1]план'!N17</f>
        <v>100</v>
      </c>
      <c r="O20" s="159">
        <f>'[1]план'!O17</f>
        <v>0</v>
      </c>
      <c r="P20" s="161">
        <f>'[1]план'!R17</f>
        <v>0</v>
      </c>
      <c r="Q20" s="161">
        <f>'[1]план'!S17</f>
        <v>0</v>
      </c>
      <c r="R20" s="161">
        <f>'[1]план'!T17</f>
        <v>0</v>
      </c>
      <c r="S20" s="161">
        <f>'[1]план'!U17</f>
        <v>0</v>
      </c>
      <c r="T20" s="162">
        <f>'[1]план'!V17</f>
        <v>0</v>
      </c>
      <c r="U20" s="59"/>
      <c r="V20" s="41"/>
      <c r="W20" s="41"/>
      <c r="X20" s="41"/>
      <c r="Y20" s="41"/>
      <c r="Z20" s="41"/>
      <c r="AA20" s="41"/>
      <c r="AB20" s="41"/>
      <c r="AC20" s="41"/>
    </row>
    <row r="21" spans="1:29" ht="18" customHeight="1">
      <c r="A21" s="108" t="str">
        <f>'[1]план'!A18</f>
        <v>ОУД.08.</v>
      </c>
      <c r="B21" s="114" t="str">
        <f>'[1]план'!B18</f>
        <v>Физика </v>
      </c>
      <c r="C21" s="200" t="str">
        <f>'[1]план'!C18</f>
        <v>_,э</v>
      </c>
      <c r="D21" s="201"/>
      <c r="E21" s="100">
        <f>'[1]план'!E18</f>
        <v>0</v>
      </c>
      <c r="F21" s="97">
        <f>'[1]план'!F18</f>
        <v>0</v>
      </c>
      <c r="G21" s="97" t="str">
        <f>'[1]план'!G18</f>
        <v>1</v>
      </c>
      <c r="H21" s="159">
        <f>'[1]план'!H18</f>
        <v>181</v>
      </c>
      <c r="I21" s="159">
        <f>'[1]план'!I18</f>
        <v>60</v>
      </c>
      <c r="J21" s="159">
        <f>'[1]план'!J18</f>
        <v>121</v>
      </c>
      <c r="K21" s="159">
        <f>'[1]план'!K18</f>
        <v>61</v>
      </c>
      <c r="L21" s="159">
        <f>'[1]план'!L18</f>
        <v>60</v>
      </c>
      <c r="M21" s="159">
        <f>'[1]план'!M18</f>
        <v>0</v>
      </c>
      <c r="N21" s="160">
        <f>'[1]план'!N18</f>
        <v>60</v>
      </c>
      <c r="O21" s="159">
        <f>'[1]план'!O18</f>
        <v>61</v>
      </c>
      <c r="P21" s="161">
        <f>'[1]план'!R18</f>
        <v>0</v>
      </c>
      <c r="Q21" s="161">
        <f>'[1]план'!S18</f>
        <v>0</v>
      </c>
      <c r="R21" s="161">
        <f>'[1]план'!T18</f>
        <v>0</v>
      </c>
      <c r="S21" s="161">
        <f>'[1]план'!U18</f>
        <v>0</v>
      </c>
      <c r="T21" s="162">
        <f>'[1]план'!V18</f>
        <v>0</v>
      </c>
      <c r="U21" s="59"/>
      <c r="V21" s="41"/>
      <c r="W21" s="41"/>
      <c r="X21" s="41"/>
      <c r="Y21" s="41"/>
      <c r="Z21" s="41"/>
      <c r="AA21" s="41"/>
      <c r="AB21" s="41"/>
      <c r="AC21" s="41"/>
    </row>
    <row r="22" spans="1:29" ht="18.75" customHeight="1">
      <c r="A22" s="108" t="str">
        <f>'[1]план'!A19</f>
        <v>ОУД.09.</v>
      </c>
      <c r="B22" s="116" t="str">
        <f>'[1]план'!B19</f>
        <v>Химия</v>
      </c>
      <c r="C22" s="200" t="str">
        <f>'[1]план'!C19</f>
        <v>дз</v>
      </c>
      <c r="D22" s="201"/>
      <c r="E22" s="100">
        <f>'[1]план'!E19</f>
        <v>0</v>
      </c>
      <c r="F22" s="97" t="str">
        <f>'[1]план'!F19</f>
        <v>2</v>
      </c>
      <c r="G22" s="97">
        <f>'[1]план'!G19</f>
        <v>0</v>
      </c>
      <c r="H22" s="159">
        <f>'[1]план'!H19</f>
        <v>117</v>
      </c>
      <c r="I22" s="159">
        <f>'[1]план'!I19</f>
        <v>39</v>
      </c>
      <c r="J22" s="159">
        <f>'[1]план'!J19</f>
        <v>78</v>
      </c>
      <c r="K22" s="159">
        <f>'[1]план'!K19</f>
        <v>39</v>
      </c>
      <c r="L22" s="159">
        <f>'[1]план'!L19</f>
        <v>39</v>
      </c>
      <c r="M22" s="159">
        <f>'[1]план'!M19</f>
        <v>0</v>
      </c>
      <c r="N22" s="160">
        <f>'[1]план'!N19</f>
        <v>0</v>
      </c>
      <c r="O22" s="159">
        <f>'[1]план'!O19</f>
        <v>78</v>
      </c>
      <c r="P22" s="161">
        <f>'[1]план'!R19</f>
        <v>0</v>
      </c>
      <c r="Q22" s="161">
        <f>'[1]план'!S19</f>
        <v>0</v>
      </c>
      <c r="R22" s="161">
        <f>'[1]план'!T19</f>
        <v>0</v>
      </c>
      <c r="S22" s="161">
        <f>'[1]план'!U19</f>
        <v>0</v>
      </c>
      <c r="T22" s="162">
        <f>'[1]план'!V19</f>
        <v>0</v>
      </c>
      <c r="U22" s="59"/>
      <c r="V22" s="41"/>
      <c r="W22" s="41"/>
      <c r="X22" s="41"/>
      <c r="Y22" s="41"/>
      <c r="Z22" s="41"/>
      <c r="AA22" s="41"/>
      <c r="AB22" s="41"/>
      <c r="AC22" s="41"/>
    </row>
    <row r="23" spans="1:29" ht="33" customHeight="1">
      <c r="A23" s="108" t="str">
        <f>'[1]план'!A20</f>
        <v>ОУД.10.</v>
      </c>
      <c r="B23" s="114" t="str">
        <f>'[1]план'!B20</f>
        <v>Обществознание (вкл. экономику и право)</v>
      </c>
      <c r="C23" s="200" t="str">
        <f>'[1]план'!C20</f>
        <v>дз</v>
      </c>
      <c r="D23" s="201"/>
      <c r="E23" s="100">
        <f>'[1]план'!E20</f>
        <v>0</v>
      </c>
      <c r="F23" s="97">
        <f>'[1]план'!F20</f>
        <v>2</v>
      </c>
      <c r="G23" s="97">
        <f>'[1]план'!G20</f>
        <v>0</v>
      </c>
      <c r="H23" s="159">
        <f>'[1]план'!H20</f>
        <v>162</v>
      </c>
      <c r="I23" s="159">
        <f>'[1]план'!I20</f>
        <v>54</v>
      </c>
      <c r="J23" s="159">
        <f>'[1]план'!J20</f>
        <v>108</v>
      </c>
      <c r="K23" s="159">
        <f>'[1]план'!K20</f>
        <v>54</v>
      </c>
      <c r="L23" s="159">
        <f>'[1]план'!L20</f>
        <v>54</v>
      </c>
      <c r="M23" s="159">
        <f>'[1]план'!M20</f>
        <v>0</v>
      </c>
      <c r="N23" s="160">
        <f>'[1]план'!N20</f>
        <v>40</v>
      </c>
      <c r="O23" s="159">
        <f>'[1]план'!O20</f>
        <v>68</v>
      </c>
      <c r="P23" s="161">
        <f>'[1]план'!R20</f>
        <v>0</v>
      </c>
      <c r="Q23" s="161">
        <f>'[1]план'!S20</f>
        <v>0</v>
      </c>
      <c r="R23" s="161">
        <f>'[1]план'!T20</f>
        <v>0</v>
      </c>
      <c r="S23" s="161">
        <f>'[1]план'!U20</f>
        <v>0</v>
      </c>
      <c r="T23" s="162">
        <f>'[1]план'!V20</f>
        <v>0</v>
      </c>
      <c r="U23" s="59"/>
      <c r="V23" s="41"/>
      <c r="W23" s="41"/>
      <c r="X23" s="41"/>
      <c r="Y23" s="41"/>
      <c r="Z23" s="41"/>
      <c r="AA23" s="41"/>
      <c r="AB23" s="41"/>
      <c r="AC23" s="41"/>
    </row>
    <row r="24" spans="1:29" ht="18" customHeight="1">
      <c r="A24" s="108" t="str">
        <f>'[1]план'!A21</f>
        <v>ОУД.11.</v>
      </c>
      <c r="B24" s="113" t="str">
        <f>'[1]план'!B21</f>
        <v>Биология </v>
      </c>
      <c r="C24" s="200" t="str">
        <f>'[1]план'!C21</f>
        <v>дз</v>
      </c>
      <c r="D24" s="201"/>
      <c r="E24" s="100">
        <f>'[1]план'!E21</f>
        <v>0</v>
      </c>
      <c r="F24" s="97">
        <f>'[1]план'!F21</f>
        <v>2</v>
      </c>
      <c r="G24" s="97">
        <f>'[1]план'!G21</f>
        <v>0</v>
      </c>
      <c r="H24" s="159">
        <f>'[1]план'!H21</f>
        <v>54</v>
      </c>
      <c r="I24" s="159">
        <f>'[1]план'!I21</f>
        <v>18</v>
      </c>
      <c r="J24" s="159">
        <f>'[1]план'!J21</f>
        <v>36</v>
      </c>
      <c r="K24" s="159">
        <f>'[1]план'!K21</f>
        <v>26</v>
      </c>
      <c r="L24" s="159">
        <f>'[1]план'!L21</f>
        <v>10</v>
      </c>
      <c r="M24" s="159">
        <f>'[1]план'!M21</f>
        <v>0</v>
      </c>
      <c r="N24" s="160">
        <f>'[1]план'!N21</f>
        <v>0</v>
      </c>
      <c r="O24" s="159">
        <f>'[1]план'!O21</f>
        <v>36</v>
      </c>
      <c r="P24" s="161">
        <f>'[1]план'!R21</f>
        <v>0</v>
      </c>
      <c r="Q24" s="161">
        <f>'[1]план'!S21</f>
        <v>0</v>
      </c>
      <c r="R24" s="161">
        <f>'[1]план'!T21</f>
        <v>0</v>
      </c>
      <c r="S24" s="161">
        <f>'[1]план'!U21</f>
        <v>0</v>
      </c>
      <c r="T24" s="162">
        <f>'[1]план'!V21</f>
        <v>0</v>
      </c>
      <c r="U24" s="59"/>
      <c r="V24" s="41"/>
      <c r="W24" s="41"/>
      <c r="X24" s="41"/>
      <c r="Y24" s="41"/>
      <c r="Z24" s="41"/>
      <c r="AA24" s="41"/>
      <c r="AB24" s="41"/>
      <c r="AC24" s="41"/>
    </row>
    <row r="25" spans="1:29" ht="18" customHeight="1">
      <c r="A25" s="108" t="str">
        <f>'[1]план'!A22</f>
        <v>ОУД.12.</v>
      </c>
      <c r="B25" s="113" t="str">
        <f>'[1]план'!B22</f>
        <v>География</v>
      </c>
      <c r="C25" s="200" t="str">
        <f>'[1]план'!C22</f>
        <v>дз</v>
      </c>
      <c r="D25" s="201"/>
      <c r="E25" s="100">
        <f>'[1]план'!E22</f>
        <v>0</v>
      </c>
      <c r="F25" s="97">
        <f>'[1]план'!F22</f>
        <v>2</v>
      </c>
      <c r="G25" s="97">
        <f>'[1]план'!G22</f>
        <v>0</v>
      </c>
      <c r="H25" s="159">
        <f>'[1]план'!H22</f>
        <v>54</v>
      </c>
      <c r="I25" s="159">
        <f>'[1]план'!I22</f>
        <v>18</v>
      </c>
      <c r="J25" s="159">
        <f>'[1]план'!J22</f>
        <v>36</v>
      </c>
      <c r="K25" s="159">
        <f>'[1]план'!K22</f>
        <v>26</v>
      </c>
      <c r="L25" s="159">
        <f>'[1]план'!L22</f>
        <v>10</v>
      </c>
      <c r="M25" s="159">
        <f>'[1]план'!M22</f>
        <v>0</v>
      </c>
      <c r="N25" s="160">
        <f>'[1]план'!N22</f>
        <v>36</v>
      </c>
      <c r="O25" s="159">
        <f>'[1]план'!O22</f>
        <v>0</v>
      </c>
      <c r="P25" s="161">
        <f>'[1]план'!R22</f>
        <v>0</v>
      </c>
      <c r="Q25" s="161">
        <f>'[1]план'!S22</f>
        <v>0</v>
      </c>
      <c r="R25" s="161">
        <f>'[1]план'!T22</f>
        <v>0</v>
      </c>
      <c r="S25" s="161">
        <f>'[1]план'!U22</f>
        <v>0</v>
      </c>
      <c r="T25" s="162">
        <f>'[1]план'!V22</f>
        <v>0</v>
      </c>
      <c r="U25" s="59"/>
      <c r="V25" s="41"/>
      <c r="W25" s="41"/>
      <c r="X25" s="41"/>
      <c r="Y25" s="41"/>
      <c r="Z25" s="41"/>
      <c r="AA25" s="41"/>
      <c r="AB25" s="41"/>
      <c r="AC25" s="41"/>
    </row>
    <row r="26" spans="1:29" ht="18" customHeight="1">
      <c r="A26" s="108" t="str">
        <f>'[1]план'!A23</f>
        <v>ОУД.13.</v>
      </c>
      <c r="B26" s="113" t="str">
        <f>'[1]план'!B23</f>
        <v>Экология</v>
      </c>
      <c r="C26" s="200" t="str">
        <f>'[1]план'!C23</f>
        <v>дз</v>
      </c>
      <c r="D26" s="201"/>
      <c r="E26" s="100">
        <f>'[1]план'!E23</f>
        <v>0</v>
      </c>
      <c r="F26" s="97">
        <f>'[1]план'!F23</f>
        <v>2</v>
      </c>
      <c r="G26" s="97">
        <f>'[1]план'!G23</f>
        <v>0</v>
      </c>
      <c r="H26" s="159">
        <f>'[1]план'!H23</f>
        <v>54</v>
      </c>
      <c r="I26" s="159">
        <f>'[1]план'!I23</f>
        <v>18</v>
      </c>
      <c r="J26" s="159">
        <f>'[1]план'!J23</f>
        <v>36</v>
      </c>
      <c r="K26" s="159">
        <f>'[1]план'!K23</f>
        <v>26</v>
      </c>
      <c r="L26" s="159">
        <f>'[1]план'!L23</f>
        <v>10</v>
      </c>
      <c r="M26" s="159">
        <f>'[1]план'!M23</f>
        <v>0</v>
      </c>
      <c r="N26" s="160">
        <f>'[1]план'!N23</f>
        <v>36</v>
      </c>
      <c r="O26" s="159" t="s">
        <v>430</v>
      </c>
      <c r="P26" s="161">
        <f>'[1]план'!R23</f>
        <v>0</v>
      </c>
      <c r="Q26" s="161">
        <f>'[1]план'!S23</f>
        <v>0</v>
      </c>
      <c r="R26" s="161">
        <f>'[1]план'!T23</f>
        <v>0</v>
      </c>
      <c r="S26" s="161">
        <f>'[1]план'!U23</f>
        <v>0</v>
      </c>
      <c r="T26" s="162">
        <f>'[1]план'!V23</f>
        <v>0</v>
      </c>
      <c r="U26" s="59"/>
      <c r="V26" s="41"/>
      <c r="W26" s="41"/>
      <c r="X26" s="41"/>
      <c r="Y26" s="41"/>
      <c r="Z26" s="41"/>
      <c r="AA26" s="41"/>
      <c r="AB26" s="41"/>
      <c r="AC26" s="41"/>
    </row>
    <row r="27" spans="1:29" ht="18" customHeight="1">
      <c r="A27" s="193">
        <f>'[1]план'!A24</f>
        <v>0</v>
      </c>
      <c r="B27" s="111" t="str">
        <f>'[1]план'!B24</f>
        <v>Дополнительные дисциплины</v>
      </c>
      <c r="C27" s="202">
        <f>'[1]план'!C24</f>
        <v>0</v>
      </c>
      <c r="D27" s="203"/>
      <c r="E27" s="102">
        <f>'[1]план'!E24</f>
        <v>0</v>
      </c>
      <c r="F27" s="101">
        <f>'[1]план'!F24</f>
        <v>0</v>
      </c>
      <c r="G27" s="101">
        <f>'[1]план'!G24</f>
        <v>0</v>
      </c>
      <c r="H27" s="155">
        <f>'[1]план'!H24</f>
        <v>59</v>
      </c>
      <c r="I27" s="155">
        <f>'[1]план'!I24</f>
        <v>20</v>
      </c>
      <c r="J27" s="155">
        <f>'[1]план'!J24</f>
        <v>39</v>
      </c>
      <c r="K27" s="155">
        <f>'[1]план'!K24</f>
        <v>20</v>
      </c>
      <c r="L27" s="155">
        <f>'[1]план'!L24</f>
        <v>19</v>
      </c>
      <c r="M27" s="155">
        <f>'[1]план'!M24</f>
        <v>0</v>
      </c>
      <c r="N27" s="156">
        <f>'[1]план'!N24</f>
        <v>0</v>
      </c>
      <c r="O27" s="155">
        <f>'[1]план'!O24</f>
        <v>39</v>
      </c>
      <c r="P27" s="161">
        <f>'[1]план'!R24</f>
        <v>0</v>
      </c>
      <c r="Q27" s="161">
        <f>'[1]план'!S24</f>
        <v>0</v>
      </c>
      <c r="R27" s="161">
        <f>'[1]план'!T24</f>
        <v>0</v>
      </c>
      <c r="S27" s="161">
        <f>'[1]план'!U24</f>
        <v>0</v>
      </c>
      <c r="T27" s="162">
        <f>'[1]план'!V24</f>
        <v>0</v>
      </c>
      <c r="U27" s="59"/>
      <c r="V27" s="41"/>
      <c r="W27" s="41"/>
      <c r="X27" s="41"/>
      <c r="Y27" s="41"/>
      <c r="Z27" s="41"/>
      <c r="AA27" s="41"/>
      <c r="AB27" s="41"/>
      <c r="AC27" s="41"/>
    </row>
    <row r="28" spans="1:29" ht="18" customHeight="1">
      <c r="A28" s="108" t="str">
        <f>'[1]план'!A25</f>
        <v>ОУД.14</v>
      </c>
      <c r="B28" s="113" t="str">
        <f>'[1]план'!B25</f>
        <v>Основы психологии</v>
      </c>
      <c r="C28" s="200" t="str">
        <f>'[1]план'!C25</f>
        <v>дз</v>
      </c>
      <c r="D28" s="201"/>
      <c r="E28" s="100">
        <f>'[1]план'!E25</f>
        <v>0</v>
      </c>
      <c r="F28" s="97">
        <f>'[1]план'!F25</f>
        <v>2</v>
      </c>
      <c r="G28" s="97">
        <f>'[1]план'!G25</f>
        <v>0</v>
      </c>
      <c r="H28" s="159">
        <f>'[1]план'!H25</f>
        <v>59</v>
      </c>
      <c r="I28" s="159">
        <f>'[1]план'!I25</f>
        <v>20</v>
      </c>
      <c r="J28" s="159">
        <f>'[1]план'!J25</f>
        <v>39</v>
      </c>
      <c r="K28" s="159">
        <f>'[1]план'!K25</f>
        <v>20</v>
      </c>
      <c r="L28" s="159">
        <f>'[1]план'!L25</f>
        <v>19</v>
      </c>
      <c r="M28" s="159">
        <f>'[1]план'!M25</f>
        <v>0</v>
      </c>
      <c r="N28" s="160" t="s">
        <v>355</v>
      </c>
      <c r="O28" s="159" t="s">
        <v>429</v>
      </c>
      <c r="P28" s="161">
        <f>'[1]план'!R25</f>
        <v>0</v>
      </c>
      <c r="Q28" s="161">
        <f>'[1]план'!S25</f>
        <v>0</v>
      </c>
      <c r="R28" s="161">
        <f>'[1]план'!T25</f>
        <v>0</v>
      </c>
      <c r="S28" s="161">
        <f>'[1]план'!U25</f>
        <v>0</v>
      </c>
      <c r="T28" s="162">
        <f>'[1]план'!V25</f>
        <v>0</v>
      </c>
      <c r="U28" s="59"/>
      <c r="V28" s="41"/>
      <c r="W28" s="41"/>
      <c r="X28" s="41"/>
      <c r="Y28" s="41"/>
      <c r="Z28" s="41"/>
      <c r="AA28" s="41"/>
      <c r="AB28" s="41"/>
      <c r="AC28" s="41"/>
    </row>
    <row r="29" spans="1:29" ht="18" customHeight="1">
      <c r="A29" s="108">
        <f>'[1]план'!A26</f>
        <v>0</v>
      </c>
      <c r="B29" s="113" t="str">
        <f>'[1]план'!B26</f>
        <v>Индивидуальный проект</v>
      </c>
      <c r="C29" s="200">
        <f>'[1]план'!C26</f>
        <v>0</v>
      </c>
      <c r="D29" s="201"/>
      <c r="E29" s="100">
        <f>'[1]план'!E26</f>
        <v>0</v>
      </c>
      <c r="F29" s="97">
        <f>'[1]план'!F26</f>
        <v>0</v>
      </c>
      <c r="G29" s="97">
        <f>'[1]план'!G26</f>
        <v>0</v>
      </c>
      <c r="H29" s="159">
        <f>'[1]план'!H26</f>
        <v>0</v>
      </c>
      <c r="I29" s="159">
        <f>'[1]план'!I26</f>
        <v>20</v>
      </c>
      <c r="J29" s="159">
        <f>'[1]план'!J26</f>
        <v>0</v>
      </c>
      <c r="K29" s="159">
        <f>'[1]план'!K26</f>
        <v>0</v>
      </c>
      <c r="L29" s="159">
        <f>'[1]план'!L26</f>
        <v>0</v>
      </c>
      <c r="M29" s="159">
        <f>'[1]план'!M26</f>
        <v>0</v>
      </c>
      <c r="N29" s="160">
        <f>'[1]план'!N26</f>
        <v>0</v>
      </c>
      <c r="O29" s="159">
        <f>'[1]план'!O26</f>
        <v>0</v>
      </c>
      <c r="P29" s="161">
        <f>'[1]план'!R26</f>
        <v>0</v>
      </c>
      <c r="Q29" s="161">
        <f>'[1]план'!S26</f>
        <v>0</v>
      </c>
      <c r="R29" s="161">
        <f>'[1]план'!T26</f>
        <v>0</v>
      </c>
      <c r="S29" s="161">
        <f>'[1]план'!U26</f>
        <v>0</v>
      </c>
      <c r="T29" s="162">
        <f>'[1]план'!V26</f>
        <v>0</v>
      </c>
      <c r="U29" s="59"/>
      <c r="V29" s="41"/>
      <c r="W29" s="41"/>
      <c r="X29" s="41"/>
      <c r="Y29" s="41"/>
      <c r="Z29" s="41"/>
      <c r="AA29" s="41"/>
      <c r="AB29" s="41"/>
      <c r="AC29" s="41"/>
    </row>
    <row r="30" spans="1:29" ht="36" customHeight="1">
      <c r="A30" s="108"/>
      <c r="B30" s="115" t="s">
        <v>16</v>
      </c>
      <c r="C30" s="202"/>
      <c r="D30" s="202"/>
      <c r="E30" s="203"/>
      <c r="F30" s="102"/>
      <c r="G30" s="102"/>
      <c r="H30" s="157">
        <v>3996</v>
      </c>
      <c r="I30" s="157">
        <v>1332</v>
      </c>
      <c r="J30" s="157">
        <f aca="true" t="shared" si="0" ref="J30:J57">N30+O30+P30+Q30+R30+S30+T30</f>
        <v>2664</v>
      </c>
      <c r="K30" s="157">
        <v>1240</v>
      </c>
      <c r="L30" s="157">
        <v>1280</v>
      </c>
      <c r="M30" s="157">
        <v>144</v>
      </c>
      <c r="N30" s="163">
        <f>N31+N36+N40</f>
        <v>0</v>
      </c>
      <c r="O30" s="157">
        <f>O31+O36+O40</f>
        <v>0</v>
      </c>
      <c r="P30" s="157">
        <f>P31+P36+P40</f>
        <v>612</v>
      </c>
      <c r="Q30" s="157">
        <v>720</v>
      </c>
      <c r="R30" s="157">
        <f>R31+R36+R40</f>
        <v>468</v>
      </c>
      <c r="S30" s="157">
        <f>S31+S36+S40</f>
        <v>504</v>
      </c>
      <c r="T30" s="164">
        <v>360</v>
      </c>
      <c r="U30" s="60"/>
      <c r="V30" s="41"/>
      <c r="W30" s="41"/>
      <c r="X30" s="41"/>
      <c r="Y30" s="41"/>
      <c r="Z30" s="41"/>
      <c r="AA30" s="41"/>
      <c r="AB30" s="41"/>
      <c r="AC30" s="41"/>
    </row>
    <row r="31" spans="1:29" ht="53.25" customHeight="1">
      <c r="A31" s="194" t="s">
        <v>17</v>
      </c>
      <c r="B31" s="115" t="s">
        <v>48</v>
      </c>
      <c r="C31" s="201" t="s">
        <v>368</v>
      </c>
      <c r="D31" s="204"/>
      <c r="E31" s="204"/>
      <c r="F31" s="100"/>
      <c r="G31" s="100"/>
      <c r="H31" s="157">
        <v>588</v>
      </c>
      <c r="I31" s="157">
        <v>196</v>
      </c>
      <c r="J31" s="157">
        <f t="shared" si="0"/>
        <v>392</v>
      </c>
      <c r="K31" s="157">
        <v>68</v>
      </c>
      <c r="L31" s="157">
        <v>324</v>
      </c>
      <c r="M31" s="157"/>
      <c r="N31" s="163">
        <f>N32+N33+N34+N35</f>
        <v>0</v>
      </c>
      <c r="O31" s="157">
        <f aca="true" t="shared" si="1" ref="O31:T31">O32+O33+O34+O35</f>
        <v>0</v>
      </c>
      <c r="P31" s="157">
        <f t="shared" si="1"/>
        <v>116</v>
      </c>
      <c r="Q31" s="157">
        <f t="shared" si="1"/>
        <v>124</v>
      </c>
      <c r="R31" s="157">
        <f t="shared" si="1"/>
        <v>52</v>
      </c>
      <c r="S31" s="157">
        <f t="shared" si="1"/>
        <v>56</v>
      </c>
      <c r="T31" s="164">
        <f t="shared" si="1"/>
        <v>44</v>
      </c>
      <c r="U31" s="59"/>
      <c r="V31" s="41"/>
      <c r="W31" s="41"/>
      <c r="X31" s="41"/>
      <c r="Y31" s="41"/>
      <c r="Z31" s="41"/>
      <c r="AA31" s="41"/>
      <c r="AB31" s="41"/>
      <c r="AC31" s="41"/>
    </row>
    <row r="32" spans="1:29" ht="18.75">
      <c r="A32" s="195" t="s">
        <v>18</v>
      </c>
      <c r="B32" s="113" t="s">
        <v>213</v>
      </c>
      <c r="C32" s="201" t="s">
        <v>433</v>
      </c>
      <c r="D32" s="204"/>
      <c r="E32" s="204"/>
      <c r="F32" s="100" t="s">
        <v>344</v>
      </c>
      <c r="G32" s="100"/>
      <c r="H32" s="161">
        <v>72</v>
      </c>
      <c r="I32" s="161">
        <v>24</v>
      </c>
      <c r="J32" s="161">
        <f t="shared" si="0"/>
        <v>48</v>
      </c>
      <c r="K32" s="161">
        <v>34</v>
      </c>
      <c r="L32" s="161">
        <v>14</v>
      </c>
      <c r="M32" s="161"/>
      <c r="N32" s="165">
        <v>0</v>
      </c>
      <c r="O32" s="161">
        <v>0</v>
      </c>
      <c r="P32" s="161">
        <v>0</v>
      </c>
      <c r="Q32" s="161">
        <v>48</v>
      </c>
      <c r="R32" s="161">
        <v>0</v>
      </c>
      <c r="S32" s="161">
        <v>0</v>
      </c>
      <c r="T32" s="162">
        <v>0</v>
      </c>
      <c r="U32" s="59"/>
      <c r="V32" s="41"/>
      <c r="W32" s="41"/>
      <c r="X32" s="41"/>
      <c r="Y32" s="41"/>
      <c r="Z32" s="41"/>
      <c r="AA32" s="41"/>
      <c r="AB32" s="41"/>
      <c r="AC32" s="41"/>
    </row>
    <row r="33" spans="1:29" ht="18" customHeight="1">
      <c r="A33" s="195" t="s">
        <v>19</v>
      </c>
      <c r="B33" s="113" t="s">
        <v>215</v>
      </c>
      <c r="C33" s="201" t="s">
        <v>433</v>
      </c>
      <c r="D33" s="204"/>
      <c r="E33" s="204"/>
      <c r="F33" s="100" t="s">
        <v>345</v>
      </c>
      <c r="G33" s="100"/>
      <c r="H33" s="161">
        <v>72</v>
      </c>
      <c r="I33" s="161">
        <v>24</v>
      </c>
      <c r="J33" s="161">
        <f t="shared" si="0"/>
        <v>48</v>
      </c>
      <c r="K33" s="161">
        <v>34</v>
      </c>
      <c r="L33" s="161">
        <v>14</v>
      </c>
      <c r="M33" s="161"/>
      <c r="N33" s="165">
        <v>0</v>
      </c>
      <c r="O33" s="161">
        <v>0</v>
      </c>
      <c r="P33" s="161">
        <v>48</v>
      </c>
      <c r="Q33" s="161">
        <v>0</v>
      </c>
      <c r="R33" s="161">
        <v>0</v>
      </c>
      <c r="S33" s="161">
        <v>0</v>
      </c>
      <c r="T33" s="162">
        <v>0</v>
      </c>
      <c r="U33" s="59"/>
      <c r="V33" s="41"/>
      <c r="W33" s="41"/>
      <c r="X33" s="41"/>
      <c r="Y33" s="41"/>
      <c r="Z33" s="41"/>
      <c r="AA33" s="41"/>
      <c r="AB33" s="41"/>
      <c r="AC33" s="41"/>
    </row>
    <row r="34" spans="1:29" ht="18" customHeight="1">
      <c r="A34" s="195" t="s">
        <v>20</v>
      </c>
      <c r="B34" s="113" t="s">
        <v>217</v>
      </c>
      <c r="C34" s="201" t="s">
        <v>434</v>
      </c>
      <c r="D34" s="204"/>
      <c r="E34" s="204"/>
      <c r="F34" s="100" t="s">
        <v>364</v>
      </c>
      <c r="G34" s="100"/>
      <c r="H34" s="161">
        <v>148</v>
      </c>
      <c r="I34" s="161">
        <v>0</v>
      </c>
      <c r="J34" s="161">
        <f t="shared" si="0"/>
        <v>148</v>
      </c>
      <c r="K34" s="161">
        <v>0</v>
      </c>
      <c r="L34" s="161">
        <v>148</v>
      </c>
      <c r="M34" s="161"/>
      <c r="N34" s="165">
        <v>0</v>
      </c>
      <c r="O34" s="161">
        <v>0</v>
      </c>
      <c r="P34" s="161">
        <v>34</v>
      </c>
      <c r="Q34" s="161">
        <v>38</v>
      </c>
      <c r="R34" s="161">
        <v>26</v>
      </c>
      <c r="S34" s="161">
        <v>28</v>
      </c>
      <c r="T34" s="162">
        <v>22</v>
      </c>
      <c r="U34" s="59"/>
      <c r="V34" s="41"/>
      <c r="W34" s="41"/>
      <c r="X34" s="41"/>
      <c r="Y34" s="41"/>
      <c r="Z34" s="41"/>
      <c r="AA34" s="41"/>
      <c r="AB34" s="41"/>
      <c r="AC34" s="41"/>
    </row>
    <row r="35" spans="1:29" ht="18.75" customHeight="1">
      <c r="A35" s="195" t="s">
        <v>21</v>
      </c>
      <c r="B35" s="113" t="s">
        <v>394</v>
      </c>
      <c r="C35" s="201" t="s">
        <v>434</v>
      </c>
      <c r="D35" s="204"/>
      <c r="E35" s="204"/>
      <c r="F35" s="100" t="s">
        <v>364</v>
      </c>
      <c r="G35" s="100"/>
      <c r="H35" s="161">
        <v>296</v>
      </c>
      <c r="I35" s="161">
        <v>148</v>
      </c>
      <c r="J35" s="161">
        <f t="shared" si="0"/>
        <v>148</v>
      </c>
      <c r="K35" s="161">
        <v>0</v>
      </c>
      <c r="L35" s="161">
        <v>148</v>
      </c>
      <c r="M35" s="161"/>
      <c r="N35" s="165">
        <v>0</v>
      </c>
      <c r="O35" s="161">
        <v>0</v>
      </c>
      <c r="P35" s="161">
        <v>34</v>
      </c>
      <c r="Q35" s="161">
        <v>38</v>
      </c>
      <c r="R35" s="161">
        <v>26</v>
      </c>
      <c r="S35" s="161">
        <v>28</v>
      </c>
      <c r="T35" s="162">
        <v>22</v>
      </c>
      <c r="U35" s="59"/>
      <c r="V35" s="41"/>
      <c r="W35" s="41"/>
      <c r="X35" s="41"/>
      <c r="Y35" s="41"/>
      <c r="Z35" s="41"/>
      <c r="AA35" s="41"/>
      <c r="AB35" s="41"/>
      <c r="AC35" s="41"/>
    </row>
    <row r="36" spans="1:29" ht="31.5" customHeight="1">
      <c r="A36" s="194" t="s">
        <v>23</v>
      </c>
      <c r="B36" s="115" t="s">
        <v>28</v>
      </c>
      <c r="C36" s="201" t="s">
        <v>369</v>
      </c>
      <c r="D36" s="204"/>
      <c r="E36" s="204"/>
      <c r="F36" s="100"/>
      <c r="G36" s="100"/>
      <c r="H36" s="157">
        <v>168</v>
      </c>
      <c r="I36" s="157">
        <v>56</v>
      </c>
      <c r="J36" s="157">
        <f t="shared" si="0"/>
        <v>112</v>
      </c>
      <c r="K36" s="157">
        <v>86</v>
      </c>
      <c r="L36" s="157">
        <v>26</v>
      </c>
      <c r="M36" s="157"/>
      <c r="N36" s="163">
        <f>N37+N38+N39</f>
        <v>0</v>
      </c>
      <c r="O36" s="157">
        <f>O37+O38+O39</f>
        <v>0</v>
      </c>
      <c r="P36" s="157">
        <f>P37+P38+P39</f>
        <v>40</v>
      </c>
      <c r="Q36" s="157">
        <v>40</v>
      </c>
      <c r="R36" s="157">
        <f>R37+R38+R39</f>
        <v>0</v>
      </c>
      <c r="S36" s="157">
        <f>S37+S38+S39</f>
        <v>32</v>
      </c>
      <c r="T36" s="164">
        <v>0</v>
      </c>
      <c r="U36" s="59"/>
      <c r="V36" s="41"/>
      <c r="W36" s="41"/>
      <c r="X36" s="41"/>
      <c r="Y36" s="41"/>
      <c r="Z36" s="41"/>
      <c r="AA36" s="41"/>
      <c r="AB36" s="41"/>
      <c r="AC36" s="41"/>
    </row>
    <row r="37" spans="1:29" ht="18.75">
      <c r="A37" s="195" t="s">
        <v>22</v>
      </c>
      <c r="B37" s="113" t="s">
        <v>223</v>
      </c>
      <c r="C37" s="201" t="s">
        <v>433</v>
      </c>
      <c r="D37" s="204"/>
      <c r="E37" s="204"/>
      <c r="F37" s="100" t="s">
        <v>345</v>
      </c>
      <c r="G37" s="100"/>
      <c r="H37" s="161">
        <v>60</v>
      </c>
      <c r="I37" s="161">
        <v>20</v>
      </c>
      <c r="J37" s="161">
        <f t="shared" si="0"/>
        <v>40</v>
      </c>
      <c r="K37" s="161">
        <v>24</v>
      </c>
      <c r="L37" s="161">
        <v>16</v>
      </c>
      <c r="M37" s="161"/>
      <c r="N37" s="165">
        <v>0</v>
      </c>
      <c r="O37" s="161">
        <v>0</v>
      </c>
      <c r="P37" s="161">
        <v>40</v>
      </c>
      <c r="Q37" s="161">
        <v>0</v>
      </c>
      <c r="R37" s="161">
        <v>0</v>
      </c>
      <c r="S37" s="161">
        <v>0</v>
      </c>
      <c r="T37" s="162">
        <v>0</v>
      </c>
      <c r="U37" s="59"/>
      <c r="V37" s="41"/>
      <c r="W37" s="41"/>
      <c r="X37" s="41"/>
      <c r="Y37" s="41"/>
      <c r="Z37" s="41"/>
      <c r="AA37" s="41"/>
      <c r="AB37" s="41"/>
      <c r="AC37" s="41"/>
    </row>
    <row r="38" spans="1:29" ht="37.5">
      <c r="A38" s="195" t="s">
        <v>24</v>
      </c>
      <c r="B38" s="114" t="s">
        <v>225</v>
      </c>
      <c r="C38" s="201" t="s">
        <v>433</v>
      </c>
      <c r="D38" s="204"/>
      <c r="E38" s="204"/>
      <c r="F38" s="100" t="s">
        <v>347</v>
      </c>
      <c r="G38" s="100"/>
      <c r="H38" s="161">
        <v>48</v>
      </c>
      <c r="I38" s="161">
        <v>16</v>
      </c>
      <c r="J38" s="161">
        <f t="shared" si="0"/>
        <v>32</v>
      </c>
      <c r="K38" s="161">
        <v>22</v>
      </c>
      <c r="L38" s="161">
        <v>10</v>
      </c>
      <c r="M38" s="161"/>
      <c r="N38" s="165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32</v>
      </c>
      <c r="T38" s="162">
        <v>0</v>
      </c>
      <c r="U38" s="59"/>
      <c r="V38" s="41"/>
      <c r="W38" s="41"/>
      <c r="X38" s="41"/>
      <c r="Y38" s="41"/>
      <c r="Z38" s="41"/>
      <c r="AA38" s="41"/>
      <c r="AB38" s="41"/>
      <c r="AC38" s="41"/>
    </row>
    <row r="39" spans="1:29" ht="21.75" customHeight="1">
      <c r="A39" s="195" t="s">
        <v>25</v>
      </c>
      <c r="B39" s="117" t="s">
        <v>386</v>
      </c>
      <c r="C39" s="201" t="s">
        <v>433</v>
      </c>
      <c r="D39" s="204"/>
      <c r="E39" s="204"/>
      <c r="F39" s="100" t="s">
        <v>344</v>
      </c>
      <c r="G39" s="97"/>
      <c r="H39" s="161">
        <v>60</v>
      </c>
      <c r="I39" s="161">
        <v>20</v>
      </c>
      <c r="J39" s="161">
        <f t="shared" si="0"/>
        <v>40</v>
      </c>
      <c r="K39" s="161">
        <v>10</v>
      </c>
      <c r="L39" s="161">
        <v>30</v>
      </c>
      <c r="M39" s="161"/>
      <c r="N39" s="165">
        <v>0</v>
      </c>
      <c r="O39" s="161">
        <v>0</v>
      </c>
      <c r="P39" s="161">
        <v>0</v>
      </c>
      <c r="Q39" s="161">
        <v>40</v>
      </c>
      <c r="R39" s="161">
        <v>0</v>
      </c>
      <c r="S39" s="161">
        <v>0</v>
      </c>
      <c r="T39" s="162">
        <v>0</v>
      </c>
      <c r="U39" s="59"/>
      <c r="V39" s="41"/>
      <c r="W39" s="41"/>
      <c r="X39" s="41"/>
      <c r="Y39" s="41"/>
      <c r="Z39" s="41"/>
      <c r="AA39" s="41"/>
      <c r="AB39" s="41"/>
      <c r="AC39" s="41"/>
    </row>
    <row r="40" spans="1:29" ht="21" customHeight="1">
      <c r="A40" s="194" t="s">
        <v>26</v>
      </c>
      <c r="B40" s="115" t="s">
        <v>27</v>
      </c>
      <c r="C40" s="201" t="s">
        <v>403</v>
      </c>
      <c r="D40" s="204"/>
      <c r="E40" s="204"/>
      <c r="F40" s="102"/>
      <c r="G40" s="101"/>
      <c r="H40" s="157">
        <v>3240</v>
      </c>
      <c r="I40" s="157">
        <v>1080</v>
      </c>
      <c r="J40" s="157">
        <f t="shared" si="0"/>
        <v>2160</v>
      </c>
      <c r="K40" s="157">
        <v>1086</v>
      </c>
      <c r="L40" s="157">
        <v>930</v>
      </c>
      <c r="M40" s="157">
        <v>44</v>
      </c>
      <c r="N40" s="163">
        <f>N41+N51</f>
        <v>0</v>
      </c>
      <c r="O40" s="157">
        <f>O41+O51</f>
        <v>0</v>
      </c>
      <c r="P40" s="157">
        <f>P41+P51</f>
        <v>456</v>
      </c>
      <c r="Q40" s="157">
        <v>556</v>
      </c>
      <c r="R40" s="157">
        <f>R41+R51</f>
        <v>416</v>
      </c>
      <c r="S40" s="157">
        <f>S41+S51</f>
        <v>416</v>
      </c>
      <c r="T40" s="164">
        <v>316</v>
      </c>
      <c r="U40" s="60"/>
      <c r="V40" s="41"/>
      <c r="W40" s="41"/>
      <c r="X40" s="41"/>
      <c r="Y40" s="41"/>
      <c r="Z40" s="41"/>
      <c r="AA40" s="41"/>
      <c r="AB40" s="41"/>
      <c r="AC40" s="41"/>
    </row>
    <row r="41" spans="1:29" ht="33.75" customHeight="1">
      <c r="A41" s="194" t="s">
        <v>29</v>
      </c>
      <c r="B41" s="115" t="s">
        <v>47</v>
      </c>
      <c r="C41" s="201" t="s">
        <v>404</v>
      </c>
      <c r="D41" s="204"/>
      <c r="E41" s="204"/>
      <c r="F41" s="100"/>
      <c r="G41" s="97"/>
      <c r="H41" s="157">
        <v>1218</v>
      </c>
      <c r="I41" s="157">
        <v>408</v>
      </c>
      <c r="J41" s="157">
        <f t="shared" si="0"/>
        <v>810</v>
      </c>
      <c r="K41" s="157">
        <v>420</v>
      </c>
      <c r="L41" s="157">
        <v>390</v>
      </c>
      <c r="M41" s="157"/>
      <c r="N41" s="163">
        <f aca="true" t="shared" si="2" ref="N41:T41">N42+N43+N44+N45+N46+N47+N48+N49+N50</f>
        <v>0</v>
      </c>
      <c r="O41" s="157">
        <f t="shared" si="2"/>
        <v>0</v>
      </c>
      <c r="P41" s="157">
        <f t="shared" si="2"/>
        <v>366</v>
      </c>
      <c r="Q41" s="157">
        <f t="shared" si="2"/>
        <v>118</v>
      </c>
      <c r="R41" s="157">
        <f t="shared" si="2"/>
        <v>50</v>
      </c>
      <c r="S41" s="157">
        <f t="shared" si="2"/>
        <v>120</v>
      </c>
      <c r="T41" s="164">
        <f t="shared" si="2"/>
        <v>156</v>
      </c>
      <c r="U41" s="60"/>
      <c r="V41" s="41"/>
      <c r="W41" s="41"/>
      <c r="X41" s="41"/>
      <c r="Y41" s="41"/>
      <c r="Z41" s="41"/>
      <c r="AA41" s="41"/>
      <c r="AB41" s="41"/>
      <c r="AC41" s="41"/>
    </row>
    <row r="42" spans="1:29" ht="18.75">
      <c r="A42" s="195" t="s">
        <v>30</v>
      </c>
      <c r="B42" s="113" t="s">
        <v>231</v>
      </c>
      <c r="C42" s="201" t="s">
        <v>433</v>
      </c>
      <c r="D42" s="204"/>
      <c r="E42" s="204"/>
      <c r="F42" s="100" t="s">
        <v>345</v>
      </c>
      <c r="G42" s="97"/>
      <c r="H42" s="161">
        <v>166</v>
      </c>
      <c r="I42" s="161">
        <v>56</v>
      </c>
      <c r="J42" s="161">
        <f t="shared" si="0"/>
        <v>110</v>
      </c>
      <c r="K42" s="161">
        <v>0</v>
      </c>
      <c r="L42" s="161">
        <v>110</v>
      </c>
      <c r="M42" s="161"/>
      <c r="N42" s="165">
        <v>0</v>
      </c>
      <c r="O42" s="161">
        <v>0</v>
      </c>
      <c r="P42" s="161">
        <v>110</v>
      </c>
      <c r="Q42" s="161">
        <v>0</v>
      </c>
      <c r="R42" s="161">
        <v>0</v>
      </c>
      <c r="S42" s="161">
        <v>0</v>
      </c>
      <c r="T42" s="162">
        <v>0</v>
      </c>
      <c r="U42" s="59"/>
      <c r="V42" s="41"/>
      <c r="W42" s="41"/>
      <c r="X42" s="41"/>
      <c r="Y42" s="41"/>
      <c r="Z42" s="41"/>
      <c r="AA42" s="41"/>
      <c r="AB42" s="41"/>
      <c r="AC42" s="41"/>
    </row>
    <row r="43" spans="1:29" ht="37.5">
      <c r="A43" s="195" t="s">
        <v>31</v>
      </c>
      <c r="B43" s="114" t="s">
        <v>233</v>
      </c>
      <c r="C43" s="201" t="s">
        <v>433</v>
      </c>
      <c r="D43" s="204"/>
      <c r="E43" s="204"/>
      <c r="F43" s="100" t="s">
        <v>345</v>
      </c>
      <c r="G43" s="97"/>
      <c r="H43" s="161">
        <v>94</v>
      </c>
      <c r="I43" s="161">
        <v>32</v>
      </c>
      <c r="J43" s="161">
        <f t="shared" si="0"/>
        <v>62</v>
      </c>
      <c r="K43" s="161">
        <v>32</v>
      </c>
      <c r="L43" s="161">
        <v>30</v>
      </c>
      <c r="M43" s="161"/>
      <c r="N43" s="165">
        <v>0</v>
      </c>
      <c r="O43" s="161">
        <v>0</v>
      </c>
      <c r="P43" s="161">
        <v>62</v>
      </c>
      <c r="Q43" s="161">
        <v>0</v>
      </c>
      <c r="R43" s="161">
        <v>0</v>
      </c>
      <c r="S43" s="161">
        <v>0</v>
      </c>
      <c r="T43" s="162">
        <v>0</v>
      </c>
      <c r="U43" s="59"/>
      <c r="V43" s="41"/>
      <c r="W43" s="41"/>
      <c r="X43" s="41"/>
      <c r="Y43" s="41"/>
      <c r="Z43" s="41"/>
      <c r="AA43" s="41"/>
      <c r="AB43" s="41"/>
      <c r="AC43" s="41"/>
    </row>
    <row r="44" spans="1:29" ht="56.25">
      <c r="A44" s="195" t="s">
        <v>32</v>
      </c>
      <c r="B44" s="114" t="s">
        <v>393</v>
      </c>
      <c r="C44" s="201" t="s">
        <v>343</v>
      </c>
      <c r="D44" s="204"/>
      <c r="E44" s="204"/>
      <c r="F44" s="100"/>
      <c r="G44" s="97" t="s">
        <v>344</v>
      </c>
      <c r="H44" s="161">
        <v>198</v>
      </c>
      <c r="I44" s="161">
        <v>66</v>
      </c>
      <c r="J44" s="161">
        <f t="shared" si="0"/>
        <v>132</v>
      </c>
      <c r="K44" s="161">
        <v>80</v>
      </c>
      <c r="L44" s="161">
        <v>52</v>
      </c>
      <c r="M44" s="161"/>
      <c r="N44" s="165">
        <v>0</v>
      </c>
      <c r="O44" s="161">
        <v>0</v>
      </c>
      <c r="P44" s="161">
        <v>82</v>
      </c>
      <c r="Q44" s="161">
        <v>50</v>
      </c>
      <c r="R44" s="161">
        <v>0</v>
      </c>
      <c r="S44" s="161">
        <v>0</v>
      </c>
      <c r="T44" s="162">
        <v>0</v>
      </c>
      <c r="U44" s="59"/>
      <c r="V44" s="41"/>
      <c r="W44" s="41"/>
      <c r="X44" s="41"/>
      <c r="Y44" s="41"/>
      <c r="Z44" s="41"/>
      <c r="AA44" s="41"/>
      <c r="AB44" s="41"/>
      <c r="AC44" s="41"/>
    </row>
    <row r="45" spans="1:29" ht="37.5">
      <c r="A45" s="195" t="s">
        <v>33</v>
      </c>
      <c r="B45" s="114" t="s">
        <v>237</v>
      </c>
      <c r="C45" s="201" t="s">
        <v>343</v>
      </c>
      <c r="D45" s="204"/>
      <c r="E45" s="204"/>
      <c r="F45" s="100"/>
      <c r="G45" s="97" t="s">
        <v>347</v>
      </c>
      <c r="H45" s="161">
        <v>154</v>
      </c>
      <c r="I45" s="161">
        <v>52</v>
      </c>
      <c r="J45" s="161">
        <f t="shared" si="0"/>
        <v>102</v>
      </c>
      <c r="K45" s="161">
        <v>76</v>
      </c>
      <c r="L45" s="161">
        <v>26</v>
      </c>
      <c r="M45" s="161"/>
      <c r="N45" s="165">
        <v>0</v>
      </c>
      <c r="O45" s="161">
        <v>0</v>
      </c>
      <c r="P45" s="161">
        <v>0</v>
      </c>
      <c r="Q45" s="161">
        <v>0</v>
      </c>
      <c r="R45" s="161">
        <v>50</v>
      </c>
      <c r="S45" s="161">
        <v>52</v>
      </c>
      <c r="T45" s="162">
        <v>0</v>
      </c>
      <c r="U45" s="59"/>
      <c r="V45" s="41"/>
      <c r="W45" s="41"/>
      <c r="X45" s="41"/>
      <c r="Y45" s="41"/>
      <c r="Z45" s="41"/>
      <c r="AA45" s="41"/>
      <c r="AB45" s="41"/>
      <c r="AC45" s="41"/>
    </row>
    <row r="46" spans="1:29" ht="18.75">
      <c r="A46" s="195" t="s">
        <v>34</v>
      </c>
      <c r="B46" s="113" t="s">
        <v>239</v>
      </c>
      <c r="C46" s="201" t="s">
        <v>336</v>
      </c>
      <c r="D46" s="204"/>
      <c r="E46" s="204"/>
      <c r="F46" s="100" t="s">
        <v>346</v>
      </c>
      <c r="G46" s="100"/>
      <c r="H46" s="161">
        <v>92</v>
      </c>
      <c r="I46" s="161">
        <v>30</v>
      </c>
      <c r="J46" s="161">
        <f t="shared" si="0"/>
        <v>62</v>
      </c>
      <c r="K46" s="161">
        <v>36</v>
      </c>
      <c r="L46" s="161">
        <v>26</v>
      </c>
      <c r="M46" s="161"/>
      <c r="N46" s="165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2">
        <v>62</v>
      </c>
      <c r="U46" s="59"/>
      <c r="V46" s="41"/>
      <c r="W46" s="41"/>
      <c r="X46" s="41"/>
      <c r="Y46" s="41"/>
      <c r="Z46" s="41"/>
      <c r="AA46" s="41"/>
      <c r="AB46" s="41"/>
      <c r="AC46" s="41"/>
    </row>
    <row r="47" spans="1:29" ht="18.75">
      <c r="A47" s="195" t="s">
        <v>35</v>
      </c>
      <c r="B47" s="113" t="s">
        <v>241</v>
      </c>
      <c r="C47" s="201" t="s">
        <v>336</v>
      </c>
      <c r="D47" s="204"/>
      <c r="E47" s="204"/>
      <c r="F47" s="100" t="s">
        <v>346</v>
      </c>
      <c r="G47" s="100"/>
      <c r="H47" s="161">
        <v>94</v>
      </c>
      <c r="I47" s="161">
        <v>32</v>
      </c>
      <c r="J47" s="161">
        <f t="shared" si="0"/>
        <v>62</v>
      </c>
      <c r="K47" s="161">
        <v>42</v>
      </c>
      <c r="L47" s="161">
        <v>20</v>
      </c>
      <c r="M47" s="161"/>
      <c r="N47" s="165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2">
        <v>62</v>
      </c>
      <c r="U47" s="59"/>
      <c r="V47" s="41"/>
      <c r="W47" s="41"/>
      <c r="X47" s="41"/>
      <c r="Y47" s="41"/>
      <c r="Z47" s="41"/>
      <c r="AA47" s="41"/>
      <c r="AB47" s="41"/>
      <c r="AC47" s="41"/>
    </row>
    <row r="48" spans="1:29" ht="36" customHeight="1">
      <c r="A48" s="195" t="s">
        <v>36</v>
      </c>
      <c r="B48" s="113" t="s">
        <v>243</v>
      </c>
      <c r="C48" s="201" t="s">
        <v>336</v>
      </c>
      <c r="D48" s="204"/>
      <c r="E48" s="204"/>
      <c r="F48" s="100" t="s">
        <v>346</v>
      </c>
      <c r="G48" s="100"/>
      <c r="H48" s="161">
        <v>48</v>
      </c>
      <c r="I48" s="161">
        <v>16</v>
      </c>
      <c r="J48" s="161">
        <f t="shared" si="0"/>
        <v>32</v>
      </c>
      <c r="K48" s="161">
        <v>32</v>
      </c>
      <c r="L48" s="161">
        <v>0</v>
      </c>
      <c r="M48" s="161"/>
      <c r="N48" s="165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2">
        <v>32</v>
      </c>
      <c r="U48" s="59"/>
      <c r="V48" s="41"/>
      <c r="W48" s="41"/>
      <c r="X48" s="41"/>
      <c r="Y48" s="41"/>
      <c r="Z48" s="41"/>
      <c r="AA48" s="41"/>
      <c r="AB48" s="41"/>
      <c r="AC48" s="41"/>
    </row>
    <row r="49" spans="1:29" ht="37.5">
      <c r="A49" s="195" t="s">
        <v>37</v>
      </c>
      <c r="B49" s="114" t="s">
        <v>245</v>
      </c>
      <c r="C49" s="201" t="s">
        <v>380</v>
      </c>
      <c r="D49" s="204"/>
      <c r="E49" s="204"/>
      <c r="F49" s="100"/>
      <c r="G49" s="100" t="s">
        <v>344</v>
      </c>
      <c r="H49" s="161">
        <v>270</v>
      </c>
      <c r="I49" s="161">
        <v>90</v>
      </c>
      <c r="J49" s="161">
        <f t="shared" si="0"/>
        <v>180</v>
      </c>
      <c r="K49" s="161">
        <v>68</v>
      </c>
      <c r="L49" s="161">
        <v>112</v>
      </c>
      <c r="M49" s="161"/>
      <c r="N49" s="165">
        <v>0</v>
      </c>
      <c r="O49" s="161">
        <v>0</v>
      </c>
      <c r="P49" s="161">
        <v>112</v>
      </c>
      <c r="Q49" s="161">
        <v>68</v>
      </c>
      <c r="R49" s="161">
        <v>0</v>
      </c>
      <c r="S49" s="161">
        <v>0</v>
      </c>
      <c r="T49" s="162">
        <v>0</v>
      </c>
      <c r="U49" s="59"/>
      <c r="V49" s="41"/>
      <c r="W49" s="41"/>
      <c r="X49" s="41"/>
      <c r="Y49" s="41"/>
      <c r="Z49" s="41"/>
      <c r="AA49" s="41"/>
      <c r="AB49" s="41"/>
      <c r="AC49" s="41"/>
    </row>
    <row r="50" spans="1:29" ht="37.5">
      <c r="A50" s="195" t="s">
        <v>38</v>
      </c>
      <c r="B50" s="114" t="s">
        <v>247</v>
      </c>
      <c r="C50" s="201" t="s">
        <v>433</v>
      </c>
      <c r="D50" s="204"/>
      <c r="E50" s="204"/>
      <c r="F50" s="100" t="s">
        <v>347</v>
      </c>
      <c r="G50" s="100"/>
      <c r="H50" s="161">
        <v>102</v>
      </c>
      <c r="I50" s="161">
        <v>34</v>
      </c>
      <c r="J50" s="161">
        <f t="shared" si="0"/>
        <v>68</v>
      </c>
      <c r="K50" s="161">
        <v>54</v>
      </c>
      <c r="L50" s="161">
        <v>14</v>
      </c>
      <c r="M50" s="161"/>
      <c r="N50" s="165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68</v>
      </c>
      <c r="T50" s="162">
        <v>0</v>
      </c>
      <c r="U50" s="59"/>
      <c r="V50" s="41"/>
      <c r="W50" s="41"/>
      <c r="X50" s="41"/>
      <c r="Y50" s="41"/>
      <c r="Z50" s="41"/>
      <c r="AA50" s="41"/>
      <c r="AB50" s="41"/>
      <c r="AC50" s="41"/>
    </row>
    <row r="51" spans="1:29" ht="17.25" customHeight="1">
      <c r="A51" s="194" t="s">
        <v>39</v>
      </c>
      <c r="B51" s="115" t="s">
        <v>40</v>
      </c>
      <c r="C51" s="201" t="s">
        <v>405</v>
      </c>
      <c r="D51" s="204"/>
      <c r="E51" s="204"/>
      <c r="F51" s="102"/>
      <c r="G51" s="102"/>
      <c r="H51" s="157">
        <v>2022</v>
      </c>
      <c r="I51" s="157">
        <v>672</v>
      </c>
      <c r="J51" s="157">
        <f t="shared" si="0"/>
        <v>1350</v>
      </c>
      <c r="K51" s="157">
        <v>654</v>
      </c>
      <c r="L51" s="157">
        <v>642</v>
      </c>
      <c r="M51" s="157">
        <v>46</v>
      </c>
      <c r="N51" s="166">
        <v>0</v>
      </c>
      <c r="O51" s="157">
        <v>0</v>
      </c>
      <c r="P51" s="157">
        <f>P52+P58+P64+P69+P74</f>
        <v>90</v>
      </c>
      <c r="Q51" s="157">
        <v>438</v>
      </c>
      <c r="R51" s="157">
        <f>R52+R58+R64+R69+R74</f>
        <v>366</v>
      </c>
      <c r="S51" s="157">
        <f>S52+S58+S64+S69+S74</f>
        <v>296</v>
      </c>
      <c r="T51" s="158">
        <v>160</v>
      </c>
      <c r="U51" s="59"/>
      <c r="V51" s="41"/>
      <c r="W51" s="41"/>
      <c r="X51" s="41"/>
      <c r="Y51" s="41"/>
      <c r="Z51" s="41"/>
      <c r="AA51" s="41"/>
      <c r="AB51" s="41"/>
      <c r="AC51" s="41"/>
    </row>
    <row r="52" spans="1:29" ht="60.75" customHeight="1">
      <c r="A52" s="194" t="s">
        <v>41</v>
      </c>
      <c r="B52" s="115" t="s">
        <v>44</v>
      </c>
      <c r="C52" s="203" t="s">
        <v>370</v>
      </c>
      <c r="D52" s="233"/>
      <c r="E52" s="233"/>
      <c r="F52" s="102"/>
      <c r="G52" s="102"/>
      <c r="H52" s="157">
        <v>612</v>
      </c>
      <c r="I52" s="157">
        <v>204</v>
      </c>
      <c r="J52" s="157">
        <f t="shared" si="0"/>
        <v>408</v>
      </c>
      <c r="K52" s="157">
        <v>204</v>
      </c>
      <c r="L52" s="157">
        <v>204</v>
      </c>
      <c r="M52" s="157"/>
      <c r="N52" s="163">
        <f>N53+N54+N55</f>
        <v>0</v>
      </c>
      <c r="O52" s="157">
        <f>O53+O54+O55</f>
        <v>0</v>
      </c>
      <c r="P52" s="157">
        <f>P53+P54+P55</f>
        <v>90</v>
      </c>
      <c r="Q52" s="157">
        <v>226</v>
      </c>
      <c r="R52" s="157">
        <v>92</v>
      </c>
      <c r="S52" s="157">
        <f>S53+S54+S55</f>
        <v>0</v>
      </c>
      <c r="T52" s="164">
        <f>T53+T54+T55</f>
        <v>0</v>
      </c>
      <c r="U52" s="59"/>
      <c r="V52" s="41"/>
      <c r="W52" s="41"/>
      <c r="X52" s="41"/>
      <c r="Y52" s="41"/>
      <c r="Z52" s="41"/>
      <c r="AA52" s="41"/>
      <c r="AB52" s="41"/>
      <c r="AC52" s="41"/>
    </row>
    <row r="53" spans="1:29" ht="37.5" customHeight="1">
      <c r="A53" s="196" t="s">
        <v>390</v>
      </c>
      <c r="B53" s="117" t="s">
        <v>251</v>
      </c>
      <c r="C53" s="201" t="s">
        <v>435</v>
      </c>
      <c r="D53" s="204"/>
      <c r="E53" s="204"/>
      <c r="F53" s="100"/>
      <c r="G53" s="100" t="s">
        <v>344</v>
      </c>
      <c r="H53" s="161">
        <v>268</v>
      </c>
      <c r="I53" s="161">
        <v>90</v>
      </c>
      <c r="J53" s="161">
        <f t="shared" si="0"/>
        <v>178</v>
      </c>
      <c r="K53" s="161">
        <v>78</v>
      </c>
      <c r="L53" s="161">
        <v>100</v>
      </c>
      <c r="M53" s="161"/>
      <c r="N53" s="165">
        <v>0</v>
      </c>
      <c r="O53" s="161">
        <v>0</v>
      </c>
      <c r="P53" s="161">
        <v>90</v>
      </c>
      <c r="Q53" s="161">
        <v>88</v>
      </c>
      <c r="R53" s="161">
        <v>0</v>
      </c>
      <c r="S53" s="161">
        <v>0</v>
      </c>
      <c r="T53" s="162">
        <v>0</v>
      </c>
      <c r="U53" s="59"/>
      <c r="V53" s="41"/>
      <c r="W53" s="41"/>
      <c r="X53" s="41"/>
      <c r="Y53" s="41"/>
      <c r="Z53" s="41"/>
      <c r="AA53" s="41"/>
      <c r="AB53" s="41"/>
      <c r="AC53" s="41"/>
    </row>
    <row r="54" spans="1:29" ht="53.25" customHeight="1">
      <c r="A54" s="195" t="s">
        <v>365</v>
      </c>
      <c r="B54" s="114" t="s">
        <v>254</v>
      </c>
      <c r="C54" s="201" t="s">
        <v>436</v>
      </c>
      <c r="D54" s="204"/>
      <c r="E54" s="204"/>
      <c r="F54" s="100" t="s">
        <v>344</v>
      </c>
      <c r="G54" s="100" t="s">
        <v>348</v>
      </c>
      <c r="H54" s="161">
        <v>225</v>
      </c>
      <c r="I54" s="161">
        <v>75</v>
      </c>
      <c r="J54" s="161">
        <f t="shared" si="0"/>
        <v>150</v>
      </c>
      <c r="K54" s="161">
        <v>80</v>
      </c>
      <c r="L54" s="161">
        <v>70</v>
      </c>
      <c r="M54" s="161"/>
      <c r="N54" s="165">
        <v>0</v>
      </c>
      <c r="O54" s="161">
        <v>0</v>
      </c>
      <c r="P54" s="161">
        <v>0</v>
      </c>
      <c r="Q54" s="161">
        <v>58</v>
      </c>
      <c r="R54" s="161">
        <v>92</v>
      </c>
      <c r="S54" s="161">
        <v>0</v>
      </c>
      <c r="T54" s="162">
        <v>0</v>
      </c>
      <c r="U54" s="59"/>
      <c r="V54" s="41"/>
      <c r="W54" s="41"/>
      <c r="X54" s="41"/>
      <c r="Y54" s="41"/>
      <c r="Z54" s="41"/>
      <c r="AA54" s="41"/>
      <c r="AB54" s="41"/>
      <c r="AC54" s="41"/>
    </row>
    <row r="55" spans="1:29" ht="30.75" customHeight="1">
      <c r="A55" s="196" t="s">
        <v>303</v>
      </c>
      <c r="B55" s="118" t="s">
        <v>256</v>
      </c>
      <c r="C55" s="201" t="s">
        <v>433</v>
      </c>
      <c r="D55" s="204"/>
      <c r="E55" s="204"/>
      <c r="F55" s="100" t="s">
        <v>344</v>
      </c>
      <c r="G55" s="100"/>
      <c r="H55" s="161">
        <v>119</v>
      </c>
      <c r="I55" s="161">
        <v>39</v>
      </c>
      <c r="J55" s="161">
        <f t="shared" si="0"/>
        <v>80</v>
      </c>
      <c r="K55" s="161">
        <v>46</v>
      </c>
      <c r="L55" s="161">
        <v>34</v>
      </c>
      <c r="M55" s="161"/>
      <c r="N55" s="165">
        <v>0</v>
      </c>
      <c r="O55" s="161">
        <v>0</v>
      </c>
      <c r="P55" s="161">
        <v>0</v>
      </c>
      <c r="Q55" s="161">
        <v>80</v>
      </c>
      <c r="R55" s="161">
        <v>0</v>
      </c>
      <c r="S55" s="161">
        <v>0</v>
      </c>
      <c r="T55" s="162">
        <v>0</v>
      </c>
      <c r="U55" s="59"/>
      <c r="V55" s="41"/>
      <c r="W55" s="41"/>
      <c r="X55" s="41"/>
      <c r="Y55" s="41"/>
      <c r="Z55" s="41"/>
      <c r="AA55" s="41"/>
      <c r="AB55" s="41"/>
      <c r="AC55" s="41"/>
    </row>
    <row r="56" spans="1:29" ht="16.5" customHeight="1">
      <c r="A56" s="195" t="s">
        <v>252</v>
      </c>
      <c r="B56" s="113" t="s">
        <v>58</v>
      </c>
      <c r="C56" s="201" t="s">
        <v>433</v>
      </c>
      <c r="D56" s="204"/>
      <c r="E56" s="204"/>
      <c r="F56" s="100" t="s">
        <v>389</v>
      </c>
      <c r="G56" s="100"/>
      <c r="H56" s="161"/>
      <c r="I56" s="161"/>
      <c r="J56" s="161">
        <v>180</v>
      </c>
      <c r="K56" s="161"/>
      <c r="L56" s="161">
        <v>180</v>
      </c>
      <c r="M56" s="161"/>
      <c r="N56" s="165"/>
      <c r="O56" s="161"/>
      <c r="P56" s="161"/>
      <c r="Q56" s="161">
        <v>108</v>
      </c>
      <c r="R56" s="161">
        <v>72</v>
      </c>
      <c r="S56" s="161"/>
      <c r="T56" s="162"/>
      <c r="U56" s="59"/>
      <c r="V56" s="41"/>
      <c r="W56" s="41"/>
      <c r="X56" s="41"/>
      <c r="Y56" s="41"/>
      <c r="Z56" s="41"/>
      <c r="AA56" s="41"/>
      <c r="AB56" s="41"/>
      <c r="AC56" s="41"/>
    </row>
    <row r="57" spans="1:29" ht="18.75">
      <c r="A57" s="195" t="s">
        <v>105</v>
      </c>
      <c r="B57" s="113" t="s">
        <v>106</v>
      </c>
      <c r="C57" s="201" t="s">
        <v>437</v>
      </c>
      <c r="D57" s="204"/>
      <c r="E57" s="204"/>
      <c r="F57" s="100"/>
      <c r="G57" s="100" t="s">
        <v>347</v>
      </c>
      <c r="H57" s="161"/>
      <c r="I57" s="161"/>
      <c r="J57" s="161">
        <f t="shared" si="0"/>
        <v>36</v>
      </c>
      <c r="K57" s="161"/>
      <c r="L57" s="161">
        <v>36</v>
      </c>
      <c r="M57" s="161"/>
      <c r="N57" s="165"/>
      <c r="O57" s="161"/>
      <c r="P57" s="161"/>
      <c r="Q57" s="161"/>
      <c r="R57" s="161"/>
      <c r="S57" s="161">
        <v>36</v>
      </c>
      <c r="T57" s="162"/>
      <c r="U57" s="59"/>
      <c r="V57" s="41"/>
      <c r="W57" s="41"/>
      <c r="X57" s="41"/>
      <c r="Y57" s="41"/>
      <c r="Z57" s="41"/>
      <c r="AA57" s="41"/>
      <c r="AB57" s="41"/>
      <c r="AC57" s="41"/>
    </row>
    <row r="58" spans="1:29" ht="75">
      <c r="A58" s="194" t="s">
        <v>42</v>
      </c>
      <c r="B58" s="115" t="s">
        <v>43</v>
      </c>
      <c r="C58" s="203" t="s">
        <v>406</v>
      </c>
      <c r="D58" s="233"/>
      <c r="E58" s="233"/>
      <c r="F58" s="102"/>
      <c r="G58" s="102"/>
      <c r="H58" s="157">
        <v>1056</v>
      </c>
      <c r="I58" s="157">
        <v>350</v>
      </c>
      <c r="J58" s="157">
        <f>N58+O58+P58+Q58+R58+S58+T58</f>
        <v>706</v>
      </c>
      <c r="K58" s="157">
        <v>346</v>
      </c>
      <c r="L58" s="157">
        <v>336</v>
      </c>
      <c r="M58" s="157">
        <v>24</v>
      </c>
      <c r="N58" s="163">
        <f>N59+N60+N61</f>
        <v>0</v>
      </c>
      <c r="O58" s="157">
        <f>O59+O60+O61</f>
        <v>0</v>
      </c>
      <c r="P58" s="157">
        <f>P59+P60+P61</f>
        <v>0</v>
      </c>
      <c r="Q58" s="157">
        <f>Q59+Q60+Q61</f>
        <v>212</v>
      </c>
      <c r="R58" s="157">
        <v>274</v>
      </c>
      <c r="S58" s="157">
        <v>220</v>
      </c>
      <c r="T58" s="164">
        <f>T59+T60+T61</f>
        <v>0</v>
      </c>
      <c r="U58" s="59"/>
      <c r="V58" s="41"/>
      <c r="W58" s="41"/>
      <c r="X58" s="41"/>
      <c r="Y58" s="41"/>
      <c r="Z58" s="41"/>
      <c r="AA58" s="41"/>
      <c r="AB58" s="41"/>
      <c r="AC58" s="41"/>
    </row>
    <row r="59" spans="1:29" ht="38.25" customHeight="1">
      <c r="A59" s="195" t="s">
        <v>377</v>
      </c>
      <c r="B59" s="117" t="s">
        <v>392</v>
      </c>
      <c r="C59" s="201" t="s">
        <v>436</v>
      </c>
      <c r="D59" s="204"/>
      <c r="E59" s="204"/>
      <c r="F59" s="100"/>
      <c r="G59" s="97" t="s">
        <v>348</v>
      </c>
      <c r="H59" s="161">
        <v>226</v>
      </c>
      <c r="I59" s="161">
        <v>76</v>
      </c>
      <c r="J59" s="161">
        <f>N59+O59+P59+Q59+R59+S59+T59</f>
        <v>150</v>
      </c>
      <c r="K59" s="161">
        <v>80</v>
      </c>
      <c r="L59" s="161">
        <v>70</v>
      </c>
      <c r="M59" s="161"/>
      <c r="N59" s="165">
        <v>0</v>
      </c>
      <c r="O59" s="161">
        <v>0</v>
      </c>
      <c r="P59" s="161">
        <v>0</v>
      </c>
      <c r="Q59" s="161">
        <v>82</v>
      </c>
      <c r="R59" s="161">
        <v>68</v>
      </c>
      <c r="S59" s="161">
        <v>0</v>
      </c>
      <c r="T59" s="162">
        <v>0</v>
      </c>
      <c r="U59" s="59"/>
      <c r="V59" s="41"/>
      <c r="W59" s="41"/>
      <c r="X59" s="41"/>
      <c r="Y59" s="41"/>
      <c r="Z59" s="41"/>
      <c r="AA59" s="41"/>
      <c r="AB59" s="41"/>
      <c r="AC59" s="41"/>
    </row>
    <row r="60" spans="1:29" ht="63.75" customHeight="1">
      <c r="A60" s="195" t="s">
        <v>385</v>
      </c>
      <c r="B60" s="117" t="s">
        <v>340</v>
      </c>
      <c r="C60" s="201" t="s">
        <v>438</v>
      </c>
      <c r="D60" s="204"/>
      <c r="E60" s="204"/>
      <c r="F60" s="100" t="s">
        <v>348</v>
      </c>
      <c r="G60" s="97" t="s">
        <v>383</v>
      </c>
      <c r="H60" s="161">
        <v>578</v>
      </c>
      <c r="I60" s="161">
        <v>190</v>
      </c>
      <c r="J60" s="161">
        <f>N60+O60+P60+Q60+R60+S60+T60</f>
        <v>388</v>
      </c>
      <c r="K60" s="161">
        <v>218</v>
      </c>
      <c r="L60" s="161">
        <v>170</v>
      </c>
      <c r="M60" s="161"/>
      <c r="N60" s="165">
        <v>0</v>
      </c>
      <c r="O60" s="161">
        <v>0</v>
      </c>
      <c r="P60" s="161">
        <v>0</v>
      </c>
      <c r="Q60" s="161">
        <v>130</v>
      </c>
      <c r="R60" s="161">
        <v>128</v>
      </c>
      <c r="S60" s="161">
        <v>130</v>
      </c>
      <c r="T60" s="162">
        <v>0</v>
      </c>
      <c r="U60" s="59"/>
      <c r="V60" s="41"/>
      <c r="W60" s="41"/>
      <c r="X60" s="41"/>
      <c r="Y60" s="41"/>
      <c r="Z60" s="41"/>
      <c r="AA60" s="41"/>
      <c r="AB60" s="41"/>
      <c r="AC60" s="41"/>
    </row>
    <row r="61" spans="1:29" ht="55.5" customHeight="1">
      <c r="A61" s="195" t="s">
        <v>376</v>
      </c>
      <c r="B61" s="117" t="s">
        <v>339</v>
      </c>
      <c r="C61" s="201" t="s">
        <v>439</v>
      </c>
      <c r="D61" s="204"/>
      <c r="E61" s="204"/>
      <c r="F61" s="100" t="s">
        <v>347</v>
      </c>
      <c r="G61" s="97"/>
      <c r="H61" s="161">
        <v>252</v>
      </c>
      <c r="I61" s="161">
        <v>84</v>
      </c>
      <c r="J61" s="161">
        <f aca="true" t="shared" si="3" ref="J61:J77">N61+O61+P61+Q61+R61+S61+T61</f>
        <v>168</v>
      </c>
      <c r="K61" s="161">
        <v>48</v>
      </c>
      <c r="L61" s="161">
        <v>96</v>
      </c>
      <c r="M61" s="161">
        <v>24</v>
      </c>
      <c r="N61" s="165">
        <v>0</v>
      </c>
      <c r="O61" s="161">
        <v>0</v>
      </c>
      <c r="P61" s="161">
        <v>0</v>
      </c>
      <c r="Q61" s="161">
        <v>0</v>
      </c>
      <c r="R61" s="161">
        <v>78</v>
      </c>
      <c r="S61" s="161">
        <v>90</v>
      </c>
      <c r="T61" s="162">
        <v>0</v>
      </c>
      <c r="U61" s="59"/>
      <c r="V61" s="41"/>
      <c r="W61" s="41"/>
      <c r="X61" s="41"/>
      <c r="Y61" s="41"/>
      <c r="Z61" s="41"/>
      <c r="AA61" s="41"/>
      <c r="AB61" s="41"/>
      <c r="AC61" s="41"/>
    </row>
    <row r="62" spans="1:29" ht="18" customHeight="1">
      <c r="A62" s="195" t="s">
        <v>358</v>
      </c>
      <c r="B62" s="113" t="s">
        <v>58</v>
      </c>
      <c r="C62" s="201" t="s">
        <v>433</v>
      </c>
      <c r="D62" s="204"/>
      <c r="E62" s="204"/>
      <c r="F62" s="100" t="s">
        <v>347</v>
      </c>
      <c r="G62" s="97"/>
      <c r="H62" s="161"/>
      <c r="I62" s="161"/>
      <c r="J62" s="161">
        <f>N62+O62+P62+Q62+R62+S62+T62</f>
        <v>144</v>
      </c>
      <c r="K62" s="161"/>
      <c r="L62" s="161">
        <v>144</v>
      </c>
      <c r="M62" s="161"/>
      <c r="N62" s="165"/>
      <c r="O62" s="161"/>
      <c r="P62" s="161"/>
      <c r="Q62" s="161"/>
      <c r="R62" s="161">
        <v>72</v>
      </c>
      <c r="S62" s="161">
        <v>72</v>
      </c>
      <c r="T62" s="162"/>
      <c r="U62" s="59"/>
      <c r="V62" s="41"/>
      <c r="W62" s="41"/>
      <c r="X62" s="41"/>
      <c r="Y62" s="41"/>
      <c r="Z62" s="41"/>
      <c r="AA62" s="41"/>
      <c r="AB62" s="41"/>
      <c r="AC62" s="41"/>
    </row>
    <row r="63" spans="1:29" ht="15.75" customHeight="1">
      <c r="A63" s="195" t="s">
        <v>359</v>
      </c>
      <c r="B63" s="113" t="s">
        <v>106</v>
      </c>
      <c r="C63" s="201" t="s">
        <v>437</v>
      </c>
      <c r="D63" s="204"/>
      <c r="E63" s="204"/>
      <c r="F63" s="100"/>
      <c r="G63" s="97" t="s">
        <v>347</v>
      </c>
      <c r="H63" s="161"/>
      <c r="I63" s="161"/>
      <c r="J63" s="161">
        <f t="shared" si="3"/>
        <v>36</v>
      </c>
      <c r="K63" s="161"/>
      <c r="L63" s="161">
        <v>36</v>
      </c>
      <c r="M63" s="161"/>
      <c r="N63" s="165"/>
      <c r="O63" s="161"/>
      <c r="P63" s="161"/>
      <c r="Q63" s="161"/>
      <c r="R63" s="161"/>
      <c r="S63" s="161">
        <v>36</v>
      </c>
      <c r="T63" s="162"/>
      <c r="U63" s="59"/>
      <c r="V63" s="41"/>
      <c r="W63" s="41"/>
      <c r="X63" s="41"/>
      <c r="Y63" s="41"/>
      <c r="Z63" s="41"/>
      <c r="AA63" s="41"/>
      <c r="AB63" s="41"/>
      <c r="AC63" s="41"/>
    </row>
    <row r="64" spans="1:29" ht="54" customHeight="1">
      <c r="A64" s="194" t="s">
        <v>45</v>
      </c>
      <c r="B64" s="115" t="s">
        <v>46</v>
      </c>
      <c r="C64" s="203" t="s">
        <v>407</v>
      </c>
      <c r="D64" s="233"/>
      <c r="E64" s="233"/>
      <c r="F64" s="102"/>
      <c r="G64" s="101"/>
      <c r="H64" s="157">
        <v>168</v>
      </c>
      <c r="I64" s="157">
        <v>56</v>
      </c>
      <c r="J64" s="157">
        <f t="shared" si="3"/>
        <v>112</v>
      </c>
      <c r="K64" s="157">
        <v>58</v>
      </c>
      <c r="L64" s="157">
        <v>54</v>
      </c>
      <c r="M64" s="157"/>
      <c r="N64" s="163">
        <f>N65+N66</f>
        <v>0</v>
      </c>
      <c r="O64" s="157">
        <f aca="true" t="shared" si="4" ref="O64:T64">O65+O66</f>
        <v>0</v>
      </c>
      <c r="P64" s="157">
        <f t="shared" si="4"/>
        <v>0</v>
      </c>
      <c r="Q64" s="157">
        <f t="shared" si="4"/>
        <v>0</v>
      </c>
      <c r="R64" s="157">
        <f t="shared" si="4"/>
        <v>0</v>
      </c>
      <c r="S64" s="157">
        <f t="shared" si="4"/>
        <v>0</v>
      </c>
      <c r="T64" s="164">
        <f t="shared" si="4"/>
        <v>112</v>
      </c>
      <c r="U64" s="59"/>
      <c r="V64" s="41"/>
      <c r="W64" s="41"/>
      <c r="X64" s="41"/>
      <c r="Y64" s="41"/>
      <c r="Z64" s="41"/>
      <c r="AA64" s="41"/>
      <c r="AB64" s="41"/>
      <c r="AC64" s="41"/>
    </row>
    <row r="65" spans="1:29" ht="17.25" customHeight="1">
      <c r="A65" s="195" t="s">
        <v>49</v>
      </c>
      <c r="B65" s="113" t="s">
        <v>268</v>
      </c>
      <c r="C65" s="201" t="s">
        <v>433</v>
      </c>
      <c r="D65" s="204"/>
      <c r="E65" s="204"/>
      <c r="F65" s="100" t="s">
        <v>346</v>
      </c>
      <c r="G65" s="97"/>
      <c r="H65" s="161">
        <v>75</v>
      </c>
      <c r="I65" s="161">
        <v>25</v>
      </c>
      <c r="J65" s="161">
        <f t="shared" si="3"/>
        <v>50</v>
      </c>
      <c r="K65" s="161">
        <v>26</v>
      </c>
      <c r="L65" s="161">
        <v>24</v>
      </c>
      <c r="M65" s="161"/>
      <c r="N65" s="165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2">
        <v>50</v>
      </c>
      <c r="U65" s="59"/>
      <c r="V65" s="41"/>
      <c r="W65" s="41"/>
      <c r="X65" s="41"/>
      <c r="Y65" s="41"/>
      <c r="Z65" s="41"/>
      <c r="AA65" s="41"/>
      <c r="AB65" s="41"/>
      <c r="AC65" s="41"/>
    </row>
    <row r="66" spans="1:29" ht="28.5" customHeight="1">
      <c r="A66" s="195" t="s">
        <v>371</v>
      </c>
      <c r="B66" s="118" t="s">
        <v>338</v>
      </c>
      <c r="C66" s="201" t="s">
        <v>440</v>
      </c>
      <c r="D66" s="204"/>
      <c r="E66" s="204"/>
      <c r="F66" s="100"/>
      <c r="G66" s="97" t="s">
        <v>346</v>
      </c>
      <c r="H66" s="161">
        <v>93</v>
      </c>
      <c r="I66" s="161">
        <v>31</v>
      </c>
      <c r="J66" s="161">
        <f t="shared" si="3"/>
        <v>62</v>
      </c>
      <c r="K66" s="161">
        <v>32</v>
      </c>
      <c r="L66" s="161">
        <v>30</v>
      </c>
      <c r="M66" s="161"/>
      <c r="N66" s="165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2">
        <v>62</v>
      </c>
      <c r="U66" s="59"/>
      <c r="V66" s="41"/>
      <c r="W66" s="41"/>
      <c r="X66" s="41"/>
      <c r="Y66" s="41"/>
      <c r="Z66" s="41"/>
      <c r="AA66" s="41"/>
      <c r="AB66" s="41"/>
      <c r="AC66" s="41"/>
    </row>
    <row r="67" spans="1:29" ht="15.75" customHeight="1">
      <c r="A67" s="195" t="s">
        <v>361</v>
      </c>
      <c r="B67" s="118" t="s">
        <v>58</v>
      </c>
      <c r="C67" s="200" t="s">
        <v>433</v>
      </c>
      <c r="D67" s="201"/>
      <c r="E67" s="100"/>
      <c r="F67" s="100" t="s">
        <v>346</v>
      </c>
      <c r="G67" s="97"/>
      <c r="H67" s="161"/>
      <c r="I67" s="161"/>
      <c r="J67" s="161">
        <f t="shared" si="3"/>
        <v>36</v>
      </c>
      <c r="K67" s="161"/>
      <c r="L67" s="161">
        <v>36</v>
      </c>
      <c r="M67" s="161"/>
      <c r="N67" s="165"/>
      <c r="O67" s="161"/>
      <c r="P67" s="161"/>
      <c r="Q67" s="161"/>
      <c r="R67" s="161"/>
      <c r="S67" s="161"/>
      <c r="T67" s="162">
        <v>36</v>
      </c>
      <c r="U67" s="59"/>
      <c r="V67" s="41"/>
      <c r="W67" s="41"/>
      <c r="X67" s="41"/>
      <c r="Y67" s="41"/>
      <c r="Z67" s="41"/>
      <c r="AA67" s="41"/>
      <c r="AB67" s="41"/>
      <c r="AC67" s="41"/>
    </row>
    <row r="68" spans="1:29" ht="18.75">
      <c r="A68" s="195" t="s">
        <v>360</v>
      </c>
      <c r="B68" s="113" t="s">
        <v>106</v>
      </c>
      <c r="C68" s="201" t="s">
        <v>437</v>
      </c>
      <c r="D68" s="204"/>
      <c r="E68" s="204"/>
      <c r="F68" s="100"/>
      <c r="G68" s="97" t="s">
        <v>346</v>
      </c>
      <c r="H68" s="161"/>
      <c r="I68" s="161"/>
      <c r="J68" s="161">
        <f t="shared" si="3"/>
        <v>72</v>
      </c>
      <c r="K68" s="161"/>
      <c r="L68" s="161">
        <v>72</v>
      </c>
      <c r="M68" s="161"/>
      <c r="N68" s="165"/>
      <c r="O68" s="161"/>
      <c r="P68" s="161"/>
      <c r="Q68" s="161"/>
      <c r="R68" s="161"/>
      <c r="S68" s="161"/>
      <c r="T68" s="162">
        <v>72</v>
      </c>
      <c r="U68" s="59"/>
      <c r="V68" s="41"/>
      <c r="W68" s="41"/>
      <c r="X68" s="41"/>
      <c r="Y68" s="41"/>
      <c r="Z68" s="41"/>
      <c r="AA68" s="41"/>
      <c r="AB68" s="41"/>
      <c r="AC68" s="41"/>
    </row>
    <row r="69" spans="1:29" ht="75">
      <c r="A69" s="194" t="s">
        <v>50</v>
      </c>
      <c r="B69" s="115" t="s">
        <v>51</v>
      </c>
      <c r="C69" s="203" t="s">
        <v>407</v>
      </c>
      <c r="D69" s="233"/>
      <c r="E69" s="233"/>
      <c r="F69" s="102"/>
      <c r="G69" s="101"/>
      <c r="H69" s="157">
        <v>174</v>
      </c>
      <c r="I69" s="157">
        <v>58</v>
      </c>
      <c r="J69" s="157">
        <f t="shared" si="3"/>
        <v>116</v>
      </c>
      <c r="K69" s="157">
        <v>46</v>
      </c>
      <c r="L69" s="157">
        <v>48</v>
      </c>
      <c r="M69" s="157">
        <v>22</v>
      </c>
      <c r="N69" s="163">
        <f>N70+N71</f>
        <v>0</v>
      </c>
      <c r="O69" s="157">
        <f aca="true" t="shared" si="5" ref="O69:T69">O70+O71</f>
        <v>0</v>
      </c>
      <c r="P69" s="157">
        <f t="shared" si="5"/>
        <v>0</v>
      </c>
      <c r="Q69" s="157">
        <f t="shared" si="5"/>
        <v>0</v>
      </c>
      <c r="R69" s="157">
        <f t="shared" si="5"/>
        <v>0</v>
      </c>
      <c r="S69" s="157">
        <f t="shared" si="5"/>
        <v>68</v>
      </c>
      <c r="T69" s="164">
        <f t="shared" si="5"/>
        <v>48</v>
      </c>
      <c r="U69" s="59"/>
      <c r="V69" s="41"/>
      <c r="W69" s="41"/>
      <c r="X69" s="41"/>
      <c r="Y69" s="41"/>
      <c r="Z69" s="41"/>
      <c r="AA69" s="41"/>
      <c r="AB69" s="41"/>
      <c r="AC69" s="41"/>
    </row>
    <row r="70" spans="1:29" ht="34.5" customHeight="1">
      <c r="A70" s="195" t="s">
        <v>379</v>
      </c>
      <c r="B70" s="118" t="s">
        <v>274</v>
      </c>
      <c r="C70" s="201" t="s">
        <v>435</v>
      </c>
      <c r="D70" s="204"/>
      <c r="E70" s="204"/>
      <c r="F70" s="100"/>
      <c r="G70" s="97" t="s">
        <v>346</v>
      </c>
      <c r="H70" s="161">
        <v>126</v>
      </c>
      <c r="I70" s="161">
        <v>42</v>
      </c>
      <c r="J70" s="161">
        <f t="shared" si="3"/>
        <v>84</v>
      </c>
      <c r="K70" s="161">
        <v>28</v>
      </c>
      <c r="L70" s="161">
        <v>34</v>
      </c>
      <c r="M70" s="161">
        <v>22</v>
      </c>
      <c r="N70" s="165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36</v>
      </c>
      <c r="T70" s="162">
        <v>48</v>
      </c>
      <c r="U70" s="59"/>
      <c r="V70" s="41"/>
      <c r="W70" s="41"/>
      <c r="X70" s="41"/>
      <c r="Y70" s="41"/>
      <c r="Z70" s="41"/>
      <c r="AA70" s="41"/>
      <c r="AB70" s="41"/>
      <c r="AC70" s="41"/>
    </row>
    <row r="71" spans="1:29" ht="44.25" customHeight="1">
      <c r="A71" s="195" t="s">
        <v>56</v>
      </c>
      <c r="B71" s="118" t="s">
        <v>275</v>
      </c>
      <c r="C71" s="200" t="s">
        <v>433</v>
      </c>
      <c r="D71" s="201"/>
      <c r="E71" s="61"/>
      <c r="F71" s="100" t="s">
        <v>347</v>
      </c>
      <c r="G71" s="62"/>
      <c r="H71" s="161">
        <v>48</v>
      </c>
      <c r="I71" s="161">
        <v>16</v>
      </c>
      <c r="J71" s="161">
        <f t="shared" si="3"/>
        <v>32</v>
      </c>
      <c r="K71" s="161">
        <v>18</v>
      </c>
      <c r="L71" s="161">
        <v>14</v>
      </c>
      <c r="M71" s="161"/>
      <c r="N71" s="165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32</v>
      </c>
      <c r="T71" s="162">
        <v>0</v>
      </c>
      <c r="U71" s="59"/>
      <c r="V71" s="41"/>
      <c r="W71" s="41"/>
      <c r="X71" s="41"/>
      <c r="Y71" s="41"/>
      <c r="Z71" s="41"/>
      <c r="AA71" s="41"/>
      <c r="AB71" s="41"/>
      <c r="AC71" s="41"/>
    </row>
    <row r="72" spans="1:29" ht="18.75">
      <c r="A72" s="195" t="s">
        <v>362</v>
      </c>
      <c r="B72" s="113" t="s">
        <v>58</v>
      </c>
      <c r="C72" s="201" t="s">
        <v>433</v>
      </c>
      <c r="D72" s="204"/>
      <c r="E72" s="204"/>
      <c r="F72" s="100" t="s">
        <v>346</v>
      </c>
      <c r="G72" s="97"/>
      <c r="H72" s="161"/>
      <c r="I72" s="161"/>
      <c r="J72" s="161">
        <v>72</v>
      </c>
      <c r="K72" s="161"/>
      <c r="L72" s="161">
        <v>72</v>
      </c>
      <c r="M72" s="161"/>
      <c r="N72" s="165"/>
      <c r="O72" s="161"/>
      <c r="P72" s="161"/>
      <c r="Q72" s="161"/>
      <c r="R72" s="161"/>
      <c r="S72" s="161">
        <v>36</v>
      </c>
      <c r="T72" s="162">
        <v>36</v>
      </c>
      <c r="U72" s="59"/>
      <c r="V72" s="41"/>
      <c r="W72" s="41"/>
      <c r="X72" s="41"/>
      <c r="Y72" s="41"/>
      <c r="Z72" s="41"/>
      <c r="AA72" s="41"/>
      <c r="AB72" s="41"/>
      <c r="AC72" s="41"/>
    </row>
    <row r="73" spans="1:29" ht="18.75">
      <c r="A73" s="195" t="s">
        <v>363</v>
      </c>
      <c r="B73" s="113" t="s">
        <v>106</v>
      </c>
      <c r="C73" s="201" t="s">
        <v>437</v>
      </c>
      <c r="D73" s="204"/>
      <c r="E73" s="204"/>
      <c r="F73" s="100"/>
      <c r="G73" s="97" t="s">
        <v>346</v>
      </c>
      <c r="H73" s="161"/>
      <c r="I73" s="161"/>
      <c r="J73" s="161">
        <f t="shared" si="3"/>
        <v>36</v>
      </c>
      <c r="K73" s="161"/>
      <c r="L73" s="161">
        <v>36</v>
      </c>
      <c r="M73" s="161"/>
      <c r="N73" s="165"/>
      <c r="O73" s="161"/>
      <c r="P73" s="161"/>
      <c r="Q73" s="161"/>
      <c r="R73" s="161"/>
      <c r="S73" s="161"/>
      <c r="T73" s="162">
        <v>36</v>
      </c>
      <c r="U73" s="59"/>
      <c r="V73" s="41"/>
      <c r="W73" s="41"/>
      <c r="X73" s="41"/>
      <c r="Y73" s="41"/>
      <c r="Z73" s="41"/>
      <c r="AA73" s="41"/>
      <c r="AB73" s="41"/>
      <c r="AC73" s="41"/>
    </row>
    <row r="74" spans="1:29" ht="56.25">
      <c r="A74" s="195" t="s">
        <v>337</v>
      </c>
      <c r="B74" s="115" t="s">
        <v>52</v>
      </c>
      <c r="C74" s="203" t="s">
        <v>408</v>
      </c>
      <c r="D74" s="233"/>
      <c r="E74" s="233"/>
      <c r="F74" s="102"/>
      <c r="G74" s="101"/>
      <c r="H74" s="157">
        <v>12</v>
      </c>
      <c r="I74" s="157">
        <v>4</v>
      </c>
      <c r="J74" s="157">
        <v>8</v>
      </c>
      <c r="K74" s="157">
        <v>8</v>
      </c>
      <c r="L74" s="157">
        <v>0</v>
      </c>
      <c r="M74" s="157"/>
      <c r="N74" s="163">
        <f>N75</f>
        <v>0</v>
      </c>
      <c r="O74" s="157">
        <f>O75</f>
        <v>0</v>
      </c>
      <c r="P74" s="157">
        <f>P75</f>
        <v>0</v>
      </c>
      <c r="Q74" s="157">
        <f>Q75</f>
        <v>0</v>
      </c>
      <c r="R74" s="157">
        <f>R75</f>
        <v>0</v>
      </c>
      <c r="S74" s="157">
        <v>8</v>
      </c>
      <c r="T74" s="164">
        <v>0</v>
      </c>
      <c r="U74" s="59"/>
      <c r="V74" s="41"/>
      <c r="W74" s="41"/>
      <c r="X74" s="41"/>
      <c r="Y74" s="41"/>
      <c r="Z74" s="41"/>
      <c r="AA74" s="41"/>
      <c r="AB74" s="41"/>
      <c r="AC74" s="41"/>
    </row>
    <row r="75" spans="1:29" ht="48.75" customHeight="1">
      <c r="A75" s="195" t="s">
        <v>375</v>
      </c>
      <c r="B75" s="119" t="s">
        <v>306</v>
      </c>
      <c r="C75" s="201" t="s">
        <v>433</v>
      </c>
      <c r="D75" s="204"/>
      <c r="E75" s="204"/>
      <c r="F75" s="100" t="s">
        <v>347</v>
      </c>
      <c r="G75" s="97"/>
      <c r="H75" s="161">
        <v>12</v>
      </c>
      <c r="I75" s="161">
        <v>4</v>
      </c>
      <c r="J75" s="161">
        <f t="shared" si="3"/>
        <v>8</v>
      </c>
      <c r="K75" s="161">
        <v>8</v>
      </c>
      <c r="L75" s="161">
        <v>0</v>
      </c>
      <c r="M75" s="161"/>
      <c r="N75" s="165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8</v>
      </c>
      <c r="T75" s="162">
        <v>0</v>
      </c>
      <c r="U75" s="59"/>
      <c r="V75" s="41"/>
      <c r="W75" s="41"/>
      <c r="X75" s="41"/>
      <c r="Y75" s="41"/>
      <c r="Z75" s="41"/>
      <c r="AA75" s="41"/>
      <c r="AB75" s="41"/>
      <c r="AC75" s="41"/>
    </row>
    <row r="76" spans="1:29" ht="15.75" customHeight="1">
      <c r="A76" s="195" t="s">
        <v>391</v>
      </c>
      <c r="B76" s="120" t="s">
        <v>58</v>
      </c>
      <c r="C76" s="200" t="s">
        <v>433</v>
      </c>
      <c r="D76" s="201"/>
      <c r="E76" s="100"/>
      <c r="F76" s="100" t="s">
        <v>347</v>
      </c>
      <c r="G76" s="97"/>
      <c r="H76" s="161"/>
      <c r="I76" s="161"/>
      <c r="J76" s="161">
        <f t="shared" si="3"/>
        <v>108</v>
      </c>
      <c r="K76" s="161"/>
      <c r="L76" s="161">
        <v>108</v>
      </c>
      <c r="M76" s="161"/>
      <c r="N76" s="165"/>
      <c r="O76" s="161"/>
      <c r="P76" s="161"/>
      <c r="Q76" s="161"/>
      <c r="R76" s="161"/>
      <c r="S76" s="161">
        <v>108</v>
      </c>
      <c r="T76" s="162"/>
      <c r="U76" s="59"/>
      <c r="V76" s="41"/>
      <c r="W76" s="41"/>
      <c r="X76" s="41"/>
      <c r="Y76" s="41"/>
      <c r="Z76" s="41"/>
      <c r="AA76" s="41"/>
      <c r="AB76" s="41"/>
      <c r="AC76" s="41"/>
    </row>
    <row r="77" spans="1:29" ht="15.75" customHeight="1" thickBot="1">
      <c r="A77" s="197" t="s">
        <v>366</v>
      </c>
      <c r="B77" s="119" t="s">
        <v>106</v>
      </c>
      <c r="C77" s="231" t="s">
        <v>437</v>
      </c>
      <c r="D77" s="232"/>
      <c r="E77" s="103"/>
      <c r="F77" s="103"/>
      <c r="G77" s="62" t="s">
        <v>347</v>
      </c>
      <c r="H77" s="167"/>
      <c r="I77" s="167"/>
      <c r="J77" s="167">
        <f t="shared" si="3"/>
        <v>36</v>
      </c>
      <c r="K77" s="167"/>
      <c r="L77" s="167">
        <v>36</v>
      </c>
      <c r="M77" s="167"/>
      <c r="N77" s="168"/>
      <c r="O77" s="167"/>
      <c r="P77" s="167"/>
      <c r="Q77" s="167"/>
      <c r="R77" s="167"/>
      <c r="S77" s="167">
        <v>36</v>
      </c>
      <c r="T77" s="169"/>
      <c r="U77" s="59"/>
      <c r="V77" s="41"/>
      <c r="W77" s="41"/>
      <c r="X77" s="41"/>
      <c r="Y77" s="41"/>
      <c r="Z77" s="41"/>
      <c r="AA77" s="41"/>
      <c r="AB77" s="41"/>
      <c r="AC77" s="41"/>
    </row>
    <row r="78" spans="1:29" ht="18.75">
      <c r="A78" s="219" t="s">
        <v>296</v>
      </c>
      <c r="B78" s="220"/>
      <c r="C78" s="224" t="s">
        <v>402</v>
      </c>
      <c r="D78" s="225"/>
      <c r="E78" s="225"/>
      <c r="F78" s="127"/>
      <c r="G78" s="128"/>
      <c r="H78" s="170">
        <v>6102</v>
      </c>
      <c r="I78" s="170">
        <v>2034</v>
      </c>
      <c r="J78" s="170">
        <v>4068</v>
      </c>
      <c r="K78" s="170">
        <v>1765</v>
      </c>
      <c r="L78" s="170">
        <v>2159</v>
      </c>
      <c r="M78" s="170">
        <v>44</v>
      </c>
      <c r="N78" s="171">
        <v>594</v>
      </c>
      <c r="O78" s="170">
        <v>810</v>
      </c>
      <c r="P78" s="170">
        <v>612</v>
      </c>
      <c r="Q78" s="170">
        <v>720</v>
      </c>
      <c r="R78" s="170">
        <v>468</v>
      </c>
      <c r="S78" s="170">
        <v>504</v>
      </c>
      <c r="T78" s="172">
        <v>360</v>
      </c>
      <c r="U78" s="59"/>
      <c r="V78" s="41"/>
      <c r="W78" s="41"/>
      <c r="X78" s="41"/>
      <c r="Y78" s="41"/>
      <c r="Z78" s="41"/>
      <c r="AA78" s="41"/>
      <c r="AB78" s="41"/>
      <c r="AC78" s="41"/>
    </row>
    <row r="79" spans="1:29" ht="19.5" thickBot="1">
      <c r="A79" s="221"/>
      <c r="B79" s="222"/>
      <c r="C79" s="206" t="s">
        <v>409</v>
      </c>
      <c r="D79" s="207"/>
      <c r="E79" s="106"/>
      <c r="F79" s="106"/>
      <c r="G79" s="107"/>
      <c r="H79" s="173">
        <v>6102</v>
      </c>
      <c r="I79" s="173">
        <v>2034</v>
      </c>
      <c r="J79" s="173">
        <v>4824</v>
      </c>
      <c r="K79" s="173">
        <v>1765</v>
      </c>
      <c r="L79" s="173">
        <v>2915</v>
      </c>
      <c r="M79" s="173">
        <v>44</v>
      </c>
      <c r="N79" s="174">
        <v>0</v>
      </c>
      <c r="O79" s="173">
        <v>0</v>
      </c>
      <c r="P79" s="173">
        <v>0</v>
      </c>
      <c r="Q79" s="173">
        <v>108</v>
      </c>
      <c r="R79" s="173">
        <v>144</v>
      </c>
      <c r="S79" s="173">
        <v>216</v>
      </c>
      <c r="T79" s="175">
        <v>72</v>
      </c>
      <c r="U79" s="59"/>
      <c r="V79" s="41"/>
      <c r="W79" s="41"/>
      <c r="X79" s="41"/>
      <c r="Y79" s="41"/>
      <c r="Z79" s="41"/>
      <c r="AA79" s="41"/>
      <c r="AB79" s="41"/>
      <c r="AC79" s="41"/>
    </row>
    <row r="80" spans="1:29" ht="56.25">
      <c r="A80" s="121"/>
      <c r="B80" s="123" t="s">
        <v>305</v>
      </c>
      <c r="C80" s="226"/>
      <c r="D80" s="227"/>
      <c r="E80" s="227"/>
      <c r="F80" s="125"/>
      <c r="G80" s="126"/>
      <c r="H80" s="176"/>
      <c r="I80" s="176"/>
      <c r="J80" s="176">
        <v>350</v>
      </c>
      <c r="K80" s="176"/>
      <c r="L80" s="176"/>
      <c r="M80" s="176"/>
      <c r="N80" s="177">
        <v>50</v>
      </c>
      <c r="O80" s="176">
        <v>50</v>
      </c>
      <c r="P80" s="176">
        <v>50</v>
      </c>
      <c r="Q80" s="176">
        <v>50</v>
      </c>
      <c r="R80" s="176">
        <v>50</v>
      </c>
      <c r="S80" s="176">
        <v>50</v>
      </c>
      <c r="T80" s="178">
        <v>50</v>
      </c>
      <c r="U80" s="59"/>
      <c r="V80" s="41"/>
      <c r="W80" s="41"/>
      <c r="X80" s="41"/>
      <c r="Y80" s="41"/>
      <c r="Z80" s="41"/>
      <c r="AA80" s="41"/>
      <c r="AB80" s="41"/>
      <c r="AC80" s="41"/>
    </row>
    <row r="81" spans="1:29" ht="18.75">
      <c r="A81" s="109" t="s">
        <v>301</v>
      </c>
      <c r="B81" s="113" t="s">
        <v>75</v>
      </c>
      <c r="C81" s="201" t="s">
        <v>304</v>
      </c>
      <c r="D81" s="204"/>
      <c r="E81" s="204"/>
      <c r="F81" s="100"/>
      <c r="G81" s="97"/>
      <c r="H81" s="161"/>
      <c r="I81" s="161"/>
      <c r="J81" s="161"/>
      <c r="K81" s="161"/>
      <c r="L81" s="161"/>
      <c r="M81" s="179"/>
      <c r="N81" s="180"/>
      <c r="O81" s="161"/>
      <c r="P81" s="161"/>
      <c r="Q81" s="161"/>
      <c r="R81" s="161"/>
      <c r="S81" s="161"/>
      <c r="T81" s="162"/>
      <c r="U81" s="59"/>
      <c r="V81" s="41"/>
      <c r="W81" s="41"/>
      <c r="X81" s="41"/>
      <c r="Y81" s="41"/>
      <c r="Z81" s="41"/>
      <c r="AA81" s="41"/>
      <c r="AB81" s="41"/>
      <c r="AC81" s="41"/>
    </row>
    <row r="82" spans="1:29" ht="38.25" thickBot="1">
      <c r="A82" s="122" t="s">
        <v>302</v>
      </c>
      <c r="B82" s="124" t="s">
        <v>77</v>
      </c>
      <c r="C82" s="207" t="s">
        <v>367</v>
      </c>
      <c r="D82" s="223"/>
      <c r="E82" s="223"/>
      <c r="F82" s="106"/>
      <c r="G82" s="107"/>
      <c r="H82" s="173"/>
      <c r="I82" s="173"/>
      <c r="J82" s="173"/>
      <c r="K82" s="173"/>
      <c r="L82" s="173"/>
      <c r="M82" s="181"/>
      <c r="N82" s="182"/>
      <c r="O82" s="173"/>
      <c r="P82" s="173"/>
      <c r="Q82" s="173"/>
      <c r="R82" s="173"/>
      <c r="S82" s="173"/>
      <c r="T82" s="175"/>
      <c r="U82" s="59"/>
      <c r="V82" s="41"/>
      <c r="W82" s="41"/>
      <c r="X82" s="41"/>
      <c r="Y82" s="41"/>
      <c r="Z82" s="41"/>
      <c r="AA82" s="41"/>
      <c r="AB82" s="41"/>
      <c r="AC82" s="41"/>
    </row>
    <row r="83" spans="1:29" ht="12.75" customHeight="1">
      <c r="A83" s="65" t="s">
        <v>77</v>
      </c>
      <c r="B83" s="63"/>
      <c r="C83" s="63"/>
      <c r="D83" s="63"/>
      <c r="E83" s="63"/>
      <c r="F83" s="63"/>
      <c r="G83" s="63"/>
      <c r="H83" s="183"/>
      <c r="I83" s="184"/>
      <c r="J83" s="275" t="s">
        <v>8</v>
      </c>
      <c r="K83" s="270" t="s">
        <v>300</v>
      </c>
      <c r="L83" s="270"/>
      <c r="M83" s="271"/>
      <c r="N83" s="185" t="s">
        <v>395</v>
      </c>
      <c r="O83" s="186" t="s">
        <v>395</v>
      </c>
      <c r="P83" s="186" t="s">
        <v>396</v>
      </c>
      <c r="Q83" s="186" t="s">
        <v>397</v>
      </c>
      <c r="R83" s="186" t="s">
        <v>398</v>
      </c>
      <c r="S83" s="186" t="s">
        <v>399</v>
      </c>
      <c r="T83" s="187" t="s">
        <v>400</v>
      </c>
      <c r="U83" s="64"/>
      <c r="V83" s="41"/>
      <c r="W83" s="41"/>
      <c r="X83" s="41"/>
      <c r="Y83" s="41"/>
      <c r="Z83" s="41"/>
      <c r="AA83" s="41"/>
      <c r="AB83" s="41"/>
      <c r="AC83" s="41"/>
    </row>
    <row r="84" spans="1:29" ht="18.75">
      <c r="A84" s="65" t="s">
        <v>335</v>
      </c>
      <c r="B84" s="63"/>
      <c r="C84" s="63"/>
      <c r="D84" s="63"/>
      <c r="E84" s="63"/>
      <c r="F84" s="63"/>
      <c r="G84" s="63"/>
      <c r="H84" s="183"/>
      <c r="I84" s="184"/>
      <c r="J84" s="275"/>
      <c r="K84" s="272" t="s">
        <v>332</v>
      </c>
      <c r="L84" s="273"/>
      <c r="M84" s="274"/>
      <c r="N84" s="180">
        <v>0</v>
      </c>
      <c r="O84" s="161">
        <v>0</v>
      </c>
      <c r="P84" s="161">
        <v>0</v>
      </c>
      <c r="Q84" s="161">
        <v>3</v>
      </c>
      <c r="R84" s="161">
        <v>4</v>
      </c>
      <c r="S84" s="161">
        <v>6</v>
      </c>
      <c r="T84" s="162">
        <v>2</v>
      </c>
      <c r="U84" s="64"/>
      <c r="V84" s="41"/>
      <c r="W84" s="41"/>
      <c r="X84" s="41"/>
      <c r="Y84" s="41"/>
      <c r="Z84" s="41"/>
      <c r="AA84" s="41"/>
      <c r="AB84" s="41"/>
      <c r="AC84" s="41"/>
    </row>
    <row r="85" spans="1:29" ht="18.75">
      <c r="A85" s="66" t="s">
        <v>327</v>
      </c>
      <c r="B85" s="52"/>
      <c r="C85" s="52"/>
      <c r="D85" s="52"/>
      <c r="E85" s="52"/>
      <c r="F85" s="52"/>
      <c r="G85" s="52"/>
      <c r="H85" s="188"/>
      <c r="I85" s="54"/>
      <c r="J85" s="275"/>
      <c r="K85" s="272" t="s">
        <v>333</v>
      </c>
      <c r="L85" s="273"/>
      <c r="M85" s="274"/>
      <c r="N85" s="189" t="s">
        <v>355</v>
      </c>
      <c r="O85" s="190" t="s">
        <v>355</v>
      </c>
      <c r="P85" s="190" t="s">
        <v>355</v>
      </c>
      <c r="Q85" s="190" t="s">
        <v>355</v>
      </c>
      <c r="R85" s="190" t="s">
        <v>355</v>
      </c>
      <c r="S85" s="190">
        <v>3</v>
      </c>
      <c r="T85" s="191">
        <v>3</v>
      </c>
      <c r="U85" s="67"/>
      <c r="V85" s="41"/>
      <c r="W85" s="41"/>
      <c r="X85" s="41"/>
      <c r="Y85" s="41"/>
      <c r="Z85" s="41"/>
      <c r="AA85" s="41"/>
      <c r="AB85" s="41"/>
      <c r="AC85" s="41"/>
    </row>
    <row r="86" spans="1:29" ht="18.75">
      <c r="A86" s="66" t="s">
        <v>308</v>
      </c>
      <c r="B86" s="52"/>
      <c r="C86" s="52"/>
      <c r="D86" s="52"/>
      <c r="E86" s="52"/>
      <c r="F86" s="52"/>
      <c r="G86" s="52"/>
      <c r="H86" s="188"/>
      <c r="I86" s="54"/>
      <c r="J86" s="275"/>
      <c r="K86" s="272" t="s">
        <v>6</v>
      </c>
      <c r="L86" s="273"/>
      <c r="M86" s="274"/>
      <c r="N86" s="180">
        <v>0</v>
      </c>
      <c r="O86" s="161">
        <v>4</v>
      </c>
      <c r="P86" s="161">
        <v>0</v>
      </c>
      <c r="Q86" s="161">
        <v>4</v>
      </c>
      <c r="R86" s="161">
        <v>2</v>
      </c>
      <c r="S86" s="161">
        <v>2</v>
      </c>
      <c r="T86" s="162">
        <v>2</v>
      </c>
      <c r="U86" s="59"/>
      <c r="V86" s="41"/>
      <c r="W86" s="41"/>
      <c r="X86" s="41"/>
      <c r="Y86" s="41"/>
      <c r="Z86" s="41"/>
      <c r="AA86" s="41"/>
      <c r="AB86" s="41"/>
      <c r="AC86" s="41"/>
    </row>
    <row r="87" spans="1:29" ht="15" customHeight="1">
      <c r="A87" s="66" t="s">
        <v>309</v>
      </c>
      <c r="B87" s="52"/>
      <c r="C87" s="52"/>
      <c r="D87" s="52"/>
      <c r="E87" s="52"/>
      <c r="F87" s="52"/>
      <c r="G87" s="52"/>
      <c r="H87" s="188"/>
      <c r="I87" s="54"/>
      <c r="J87" s="275"/>
      <c r="K87" s="272" t="s">
        <v>331</v>
      </c>
      <c r="L87" s="273"/>
      <c r="M87" s="274"/>
      <c r="N87" s="180">
        <v>3</v>
      </c>
      <c r="O87" s="161">
        <v>6</v>
      </c>
      <c r="P87" s="161">
        <v>4</v>
      </c>
      <c r="Q87" s="161">
        <v>6</v>
      </c>
      <c r="R87" s="161">
        <v>1</v>
      </c>
      <c r="S87" s="161">
        <v>7</v>
      </c>
      <c r="T87" s="162">
        <v>6</v>
      </c>
      <c r="U87" s="59"/>
      <c r="V87" s="41"/>
      <c r="W87" s="41"/>
      <c r="X87" s="41"/>
      <c r="Y87" s="41"/>
      <c r="Z87" s="41"/>
      <c r="AA87" s="41"/>
      <c r="AB87" s="41"/>
      <c r="AC87" s="41"/>
    </row>
    <row r="88" spans="1:29" ht="15" customHeight="1" thickBot="1">
      <c r="A88" s="68"/>
      <c r="B88" s="69"/>
      <c r="C88" s="69"/>
      <c r="D88" s="69"/>
      <c r="E88" s="69"/>
      <c r="F88" s="69"/>
      <c r="G88" s="69"/>
      <c r="H88" s="192"/>
      <c r="I88" s="54"/>
      <c r="J88" s="275"/>
      <c r="K88" s="272" t="s">
        <v>330</v>
      </c>
      <c r="L88" s="273"/>
      <c r="M88" s="274"/>
      <c r="N88" s="180">
        <v>1</v>
      </c>
      <c r="O88" s="161">
        <v>0</v>
      </c>
      <c r="P88" s="161">
        <v>1</v>
      </c>
      <c r="Q88" s="161">
        <v>1</v>
      </c>
      <c r="R88" s="161">
        <v>1</v>
      </c>
      <c r="S88" s="161">
        <v>1</v>
      </c>
      <c r="T88" s="162">
        <v>0</v>
      </c>
      <c r="U88" s="59"/>
      <c r="V88" s="41"/>
      <c r="W88" s="41"/>
      <c r="X88" s="41"/>
      <c r="Y88" s="41"/>
      <c r="Z88" s="41"/>
      <c r="AA88" s="41"/>
      <c r="AB88" s="41"/>
      <c r="AC88" s="41"/>
    </row>
    <row r="89" spans="1:29" ht="15" customHeight="1" thickBot="1">
      <c r="A89" s="70"/>
      <c r="B89" s="70"/>
      <c r="C89" s="70"/>
      <c r="D89" s="70"/>
      <c r="E89" s="70"/>
      <c r="F89" s="70"/>
      <c r="G89" s="70"/>
      <c r="H89" s="54"/>
      <c r="I89" s="54"/>
      <c r="J89" s="276"/>
      <c r="K89" s="286" t="s">
        <v>356</v>
      </c>
      <c r="L89" s="286"/>
      <c r="M89" s="287"/>
      <c r="N89" s="182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1</v>
      </c>
      <c r="T89" s="175">
        <v>1</v>
      </c>
      <c r="U89" s="59"/>
      <c r="V89" s="41"/>
      <c r="W89" s="41"/>
      <c r="X89" s="41"/>
      <c r="Y89" s="41"/>
      <c r="Z89" s="41"/>
      <c r="AA89" s="41"/>
      <c r="AB89" s="41"/>
      <c r="AC89" s="41"/>
    </row>
    <row r="90" spans="1:29" ht="15" customHeight="1">
      <c r="A90" s="70"/>
      <c r="B90" s="70"/>
      <c r="C90" s="70"/>
      <c r="D90" s="70"/>
      <c r="E90" s="70"/>
      <c r="F90" s="70"/>
      <c r="G90" s="70"/>
      <c r="H90" s="70"/>
      <c r="I90" s="70"/>
      <c r="J90" s="71"/>
      <c r="K90" s="72"/>
      <c r="L90" s="72"/>
      <c r="M90" s="72"/>
      <c r="N90" s="59"/>
      <c r="O90" s="59"/>
      <c r="P90" s="59"/>
      <c r="Q90" s="59"/>
      <c r="R90" s="59"/>
      <c r="S90" s="59"/>
      <c r="T90" s="59"/>
      <c r="U90" s="59"/>
      <c r="V90" s="41"/>
      <c r="W90" s="41"/>
      <c r="X90" s="41"/>
      <c r="Y90" s="41"/>
      <c r="Z90" s="41"/>
      <c r="AA90" s="41"/>
      <c r="AB90" s="41"/>
      <c r="AC90" s="41"/>
    </row>
    <row r="91" spans="1:29" ht="18.75">
      <c r="A91" s="41"/>
      <c r="B91" s="41"/>
      <c r="C91" s="43"/>
      <c r="D91" s="43"/>
      <c r="E91" s="43"/>
      <c r="F91" s="43"/>
      <c r="G91" s="43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29" ht="18.75">
      <c r="A92" s="247" t="s">
        <v>59</v>
      </c>
      <c r="B92" s="247"/>
      <c r="C92" s="247"/>
      <c r="D92" s="247"/>
      <c r="E92" s="247"/>
      <c r="F92" s="73"/>
      <c r="G92" s="73"/>
      <c r="H92" s="74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74"/>
      <c r="T92" s="74"/>
      <c r="U92" s="74"/>
      <c r="V92" s="74"/>
      <c r="W92" s="74"/>
      <c r="X92" s="75"/>
      <c r="Y92" s="74"/>
      <c r="Z92" s="74"/>
      <c r="AA92" s="74"/>
      <c r="AB92" s="74"/>
      <c r="AC92" s="74"/>
    </row>
    <row r="93" spans="1:29" ht="18.75">
      <c r="A93" s="76" t="s">
        <v>61</v>
      </c>
      <c r="B93" s="209" t="s">
        <v>62</v>
      </c>
      <c r="C93" s="210"/>
      <c r="D93" s="210"/>
      <c r="E93" s="210"/>
      <c r="F93" s="210"/>
      <c r="G93" s="210"/>
      <c r="H93" s="210"/>
      <c r="I93" s="211"/>
      <c r="J93" s="41"/>
      <c r="K93" s="41"/>
      <c r="L93" s="41"/>
      <c r="M93" s="41"/>
      <c r="N93" s="41"/>
      <c r="O93" s="41"/>
      <c r="P93" s="41"/>
      <c r="Q93" s="41"/>
      <c r="R93" s="41"/>
      <c r="S93" s="77"/>
      <c r="T93" s="77"/>
      <c r="U93" s="77"/>
      <c r="V93" s="77"/>
      <c r="W93" s="77"/>
      <c r="X93" s="77"/>
      <c r="Y93" s="77"/>
      <c r="Z93" s="77"/>
      <c r="AA93" s="78"/>
      <c r="AB93" s="78"/>
      <c r="AC93" s="78"/>
    </row>
    <row r="94" spans="1:29" ht="12.75" customHeight="1">
      <c r="A94" s="79" t="s">
        <v>63</v>
      </c>
      <c r="B94" s="205" t="s">
        <v>64</v>
      </c>
      <c r="C94" s="205"/>
      <c r="D94" s="205"/>
      <c r="E94" s="205"/>
      <c r="F94" s="205"/>
      <c r="G94" s="205"/>
      <c r="H94" s="205"/>
      <c r="I94" s="205"/>
      <c r="J94" s="41"/>
      <c r="K94" s="41"/>
      <c r="L94" s="41"/>
      <c r="M94" s="41"/>
      <c r="N94" s="41"/>
      <c r="O94" s="41"/>
      <c r="P94" s="41"/>
      <c r="Q94" s="41"/>
      <c r="R94" s="41"/>
      <c r="S94" s="77"/>
      <c r="T94" s="77"/>
      <c r="U94" s="77"/>
      <c r="V94" s="77"/>
      <c r="W94" s="77"/>
      <c r="X94" s="77"/>
      <c r="Y94" s="77"/>
      <c r="Z94" s="77"/>
      <c r="AA94" s="78"/>
      <c r="AB94" s="78"/>
      <c r="AC94" s="78"/>
    </row>
    <row r="95" spans="1:29" ht="18.75">
      <c r="A95" s="79" t="s">
        <v>65</v>
      </c>
      <c r="B95" s="205" t="s">
        <v>66</v>
      </c>
      <c r="C95" s="205"/>
      <c r="D95" s="205"/>
      <c r="E95" s="205"/>
      <c r="F95" s="205"/>
      <c r="G95" s="205"/>
      <c r="H95" s="205"/>
      <c r="I95" s="205"/>
      <c r="J95" s="41"/>
      <c r="K95" s="41"/>
      <c r="L95" s="41"/>
      <c r="M95" s="41"/>
      <c r="N95" s="41"/>
      <c r="O95" s="41"/>
      <c r="P95" s="41"/>
      <c r="Q95" s="41"/>
      <c r="R95" s="41"/>
      <c r="S95" s="77"/>
      <c r="T95" s="77"/>
      <c r="U95" s="77"/>
      <c r="V95" s="77"/>
      <c r="W95" s="77"/>
      <c r="X95" s="77"/>
      <c r="Y95" s="77"/>
      <c r="Z95" s="77"/>
      <c r="AA95" s="78"/>
      <c r="AB95" s="78"/>
      <c r="AC95" s="78"/>
    </row>
    <row r="96" spans="1:29" ht="18.75">
      <c r="A96" s="79" t="s">
        <v>67</v>
      </c>
      <c r="B96" s="215" t="s">
        <v>68</v>
      </c>
      <c r="C96" s="215"/>
      <c r="D96" s="215"/>
      <c r="E96" s="215"/>
      <c r="F96" s="215"/>
      <c r="G96" s="215"/>
      <c r="H96" s="215"/>
      <c r="I96" s="215"/>
      <c r="J96" s="41"/>
      <c r="K96" s="41"/>
      <c r="L96" s="41"/>
      <c r="M96" s="41"/>
      <c r="N96" s="41"/>
      <c r="O96" s="41"/>
      <c r="P96" s="41"/>
      <c r="Q96" s="41"/>
      <c r="R96" s="41"/>
      <c r="S96" s="80"/>
      <c r="T96" s="80"/>
      <c r="U96" s="80"/>
      <c r="V96" s="80"/>
      <c r="W96" s="80"/>
      <c r="X96" s="80"/>
      <c r="Y96" s="80"/>
      <c r="Z96" s="80"/>
      <c r="AA96" s="78"/>
      <c r="AB96" s="78"/>
      <c r="AC96" s="78"/>
    </row>
    <row r="97" spans="1:29" ht="18.75">
      <c r="A97" s="79" t="s">
        <v>69</v>
      </c>
      <c r="B97" s="205" t="s">
        <v>107</v>
      </c>
      <c r="C97" s="205"/>
      <c r="D97" s="205"/>
      <c r="E97" s="205"/>
      <c r="F97" s="205"/>
      <c r="G97" s="205"/>
      <c r="H97" s="205"/>
      <c r="I97" s="205"/>
      <c r="J97" s="41"/>
      <c r="K97" s="41"/>
      <c r="L97" s="41"/>
      <c r="M97" s="41"/>
      <c r="N97" s="41"/>
      <c r="O97" s="41"/>
      <c r="P97" s="41"/>
      <c r="Q97" s="41"/>
      <c r="R97" s="41"/>
      <c r="S97" s="80"/>
      <c r="T97" s="80"/>
      <c r="U97" s="80"/>
      <c r="V97" s="80"/>
      <c r="W97" s="80"/>
      <c r="X97" s="80"/>
      <c r="Y97" s="80"/>
      <c r="Z97" s="80"/>
      <c r="AA97" s="78"/>
      <c r="AB97" s="78"/>
      <c r="AC97" s="78"/>
    </row>
    <row r="98" spans="1:29" ht="18.75">
      <c r="A98" s="79" t="s">
        <v>70</v>
      </c>
      <c r="B98" s="205" t="s">
        <v>381</v>
      </c>
      <c r="C98" s="205"/>
      <c r="D98" s="205"/>
      <c r="E98" s="205"/>
      <c r="F98" s="205"/>
      <c r="G98" s="205"/>
      <c r="H98" s="205"/>
      <c r="I98" s="205"/>
      <c r="J98" s="41"/>
      <c r="K98" s="41"/>
      <c r="L98" s="41"/>
      <c r="M98" s="41"/>
      <c r="N98" s="41"/>
      <c r="O98" s="41"/>
      <c r="P98" s="41"/>
      <c r="Q98" s="41"/>
      <c r="R98" s="41"/>
      <c r="S98" s="77"/>
      <c r="T98" s="77"/>
      <c r="U98" s="77"/>
      <c r="V98" s="77"/>
      <c r="W98" s="77"/>
      <c r="X98" s="77"/>
      <c r="Y98" s="77"/>
      <c r="Z98" s="77"/>
      <c r="AA98" s="78"/>
      <c r="AB98" s="78"/>
      <c r="AC98" s="78"/>
    </row>
    <row r="99" spans="1:29" ht="18.75">
      <c r="A99" s="79">
        <v>6</v>
      </c>
      <c r="B99" s="205" t="s">
        <v>118</v>
      </c>
      <c r="C99" s="205"/>
      <c r="D99" s="205"/>
      <c r="E99" s="205"/>
      <c r="F99" s="205"/>
      <c r="G99" s="205"/>
      <c r="H99" s="205"/>
      <c r="I99" s="205"/>
      <c r="J99" s="41"/>
      <c r="K99" s="41"/>
      <c r="L99" s="41"/>
      <c r="M99" s="41"/>
      <c r="N99" s="41"/>
      <c r="O99" s="41"/>
      <c r="P99" s="41"/>
      <c r="Q99" s="41"/>
      <c r="R99" s="41"/>
      <c r="S99" s="77"/>
      <c r="T99" s="77"/>
      <c r="U99" s="77"/>
      <c r="V99" s="77"/>
      <c r="W99" s="77"/>
      <c r="X99" s="77"/>
      <c r="Y99" s="77"/>
      <c r="Z99" s="77"/>
      <c r="AA99" s="78"/>
      <c r="AB99" s="78"/>
      <c r="AC99" s="78"/>
    </row>
    <row r="100" spans="1:29" ht="18.75">
      <c r="A100" s="79">
        <v>7</v>
      </c>
      <c r="B100" s="205" t="s">
        <v>119</v>
      </c>
      <c r="C100" s="205"/>
      <c r="D100" s="205"/>
      <c r="E100" s="205"/>
      <c r="F100" s="205"/>
      <c r="G100" s="205"/>
      <c r="H100" s="205"/>
      <c r="I100" s="205"/>
      <c r="J100" s="41"/>
      <c r="K100" s="41"/>
      <c r="L100" s="41"/>
      <c r="M100" s="41"/>
      <c r="N100" s="41"/>
      <c r="O100" s="41"/>
      <c r="P100" s="41"/>
      <c r="Q100" s="41"/>
      <c r="R100" s="41"/>
      <c r="S100" s="77"/>
      <c r="T100" s="77"/>
      <c r="U100" s="77"/>
      <c r="V100" s="77"/>
      <c r="W100" s="77"/>
      <c r="X100" s="77"/>
      <c r="Y100" s="77"/>
      <c r="Z100" s="77"/>
      <c r="AA100" s="78"/>
      <c r="AB100" s="78"/>
      <c r="AC100" s="78"/>
    </row>
    <row r="101" spans="1:29" ht="18.75">
      <c r="A101" s="79">
        <v>8</v>
      </c>
      <c r="B101" s="205" t="s">
        <v>120</v>
      </c>
      <c r="C101" s="205"/>
      <c r="D101" s="205"/>
      <c r="E101" s="205"/>
      <c r="F101" s="205"/>
      <c r="G101" s="205"/>
      <c r="H101" s="205"/>
      <c r="I101" s="205"/>
      <c r="J101" s="41"/>
      <c r="K101" s="41"/>
      <c r="L101" s="41"/>
      <c r="M101" s="41"/>
      <c r="N101" s="41"/>
      <c r="O101" s="41"/>
      <c r="P101" s="41"/>
      <c r="Q101" s="41"/>
      <c r="R101" s="41"/>
      <c r="S101" s="77"/>
      <c r="T101" s="77"/>
      <c r="U101" s="77"/>
      <c r="V101" s="77"/>
      <c r="W101" s="77"/>
      <c r="X101" s="77"/>
      <c r="Y101" s="77"/>
      <c r="Z101" s="77"/>
      <c r="AA101" s="78"/>
      <c r="AB101" s="78"/>
      <c r="AC101" s="78"/>
    </row>
    <row r="102" spans="1:29" ht="18.75">
      <c r="A102" s="79">
        <v>9</v>
      </c>
      <c r="B102" s="205" t="s">
        <v>307</v>
      </c>
      <c r="C102" s="205"/>
      <c r="D102" s="205"/>
      <c r="E102" s="205"/>
      <c r="F102" s="205"/>
      <c r="G102" s="205"/>
      <c r="H102" s="205"/>
      <c r="I102" s="205"/>
      <c r="J102" s="41"/>
      <c r="K102" s="41"/>
      <c r="L102" s="41"/>
      <c r="M102" s="41"/>
      <c r="N102" s="41"/>
      <c r="O102" s="41"/>
      <c r="P102" s="41"/>
      <c r="Q102" s="41"/>
      <c r="R102" s="41"/>
      <c r="S102" s="77"/>
      <c r="T102" s="77"/>
      <c r="U102" s="77"/>
      <c r="V102" s="77"/>
      <c r="W102" s="77"/>
      <c r="X102" s="77"/>
      <c r="Y102" s="77"/>
      <c r="Z102" s="77"/>
      <c r="AA102" s="78"/>
      <c r="AB102" s="78"/>
      <c r="AC102" s="78"/>
    </row>
    <row r="103" spans="1:29" ht="18.75">
      <c r="A103" s="79">
        <v>10</v>
      </c>
      <c r="B103" s="205" t="s">
        <v>121</v>
      </c>
      <c r="C103" s="205"/>
      <c r="D103" s="205"/>
      <c r="E103" s="205"/>
      <c r="F103" s="205"/>
      <c r="G103" s="205"/>
      <c r="H103" s="205"/>
      <c r="I103" s="205"/>
      <c r="J103" s="41"/>
      <c r="K103" s="41"/>
      <c r="L103" s="41"/>
      <c r="M103" s="41"/>
      <c r="N103" s="41"/>
      <c r="O103" s="41"/>
      <c r="P103" s="41"/>
      <c r="Q103" s="41"/>
      <c r="R103" s="41"/>
      <c r="S103" s="77"/>
      <c r="T103" s="77"/>
      <c r="U103" s="77"/>
      <c r="V103" s="77"/>
      <c r="W103" s="77"/>
      <c r="X103" s="77"/>
      <c r="Y103" s="77"/>
      <c r="Z103" s="77"/>
      <c r="AA103" s="78"/>
      <c r="AB103" s="78"/>
      <c r="AC103" s="78"/>
    </row>
    <row r="104" spans="1:29" ht="18.75">
      <c r="A104" s="79">
        <v>12</v>
      </c>
      <c r="B104" s="205" t="s">
        <v>122</v>
      </c>
      <c r="C104" s="205"/>
      <c r="D104" s="205"/>
      <c r="E104" s="205"/>
      <c r="F104" s="205"/>
      <c r="G104" s="205"/>
      <c r="H104" s="205"/>
      <c r="I104" s="205"/>
      <c r="J104" s="41"/>
      <c r="K104" s="41"/>
      <c r="L104" s="41"/>
      <c r="M104" s="41"/>
      <c r="N104" s="41"/>
      <c r="O104" s="41"/>
      <c r="P104" s="41"/>
      <c r="Q104" s="41"/>
      <c r="R104" s="41"/>
      <c r="S104" s="77"/>
      <c r="T104" s="77"/>
      <c r="U104" s="77"/>
      <c r="V104" s="77"/>
      <c r="W104" s="77"/>
      <c r="X104" s="77"/>
      <c r="Y104" s="77"/>
      <c r="Z104" s="77"/>
      <c r="AA104" s="78"/>
      <c r="AB104" s="78"/>
      <c r="AC104" s="78"/>
    </row>
    <row r="105" spans="1:29" ht="12.75" customHeight="1">
      <c r="A105" s="81">
        <v>13</v>
      </c>
      <c r="B105" s="205" t="s">
        <v>71</v>
      </c>
      <c r="C105" s="205"/>
      <c r="D105" s="205"/>
      <c r="E105" s="205"/>
      <c r="F105" s="205"/>
      <c r="G105" s="205"/>
      <c r="H105" s="205"/>
      <c r="I105" s="205"/>
      <c r="J105" s="41"/>
      <c r="K105" s="41"/>
      <c r="L105" s="41"/>
      <c r="M105" s="41"/>
      <c r="N105" s="41"/>
      <c r="O105" s="41"/>
      <c r="P105" s="41"/>
      <c r="Q105" s="41"/>
      <c r="R105" s="41"/>
      <c r="S105" s="82"/>
      <c r="T105" s="82"/>
      <c r="U105" s="82"/>
      <c r="V105" s="82"/>
      <c r="W105" s="82"/>
      <c r="X105" s="82"/>
      <c r="Y105" s="82"/>
      <c r="Z105" s="82"/>
      <c r="AA105" s="83"/>
      <c r="AB105" s="83"/>
      <c r="AC105" s="83"/>
    </row>
    <row r="106" spans="1:29" ht="18.75">
      <c r="A106" s="81">
        <v>14</v>
      </c>
      <c r="B106" s="205" t="s">
        <v>108</v>
      </c>
      <c r="C106" s="205"/>
      <c r="D106" s="205"/>
      <c r="E106" s="205"/>
      <c r="F106" s="205"/>
      <c r="G106" s="205"/>
      <c r="H106" s="205"/>
      <c r="I106" s="205"/>
      <c r="J106" s="41"/>
      <c r="K106" s="41"/>
      <c r="L106" s="41"/>
      <c r="M106" s="41"/>
      <c r="N106" s="41"/>
      <c r="O106" s="41"/>
      <c r="P106" s="41"/>
      <c r="Q106" s="41"/>
      <c r="R106" s="41"/>
      <c r="S106" s="82"/>
      <c r="T106" s="82"/>
      <c r="U106" s="82"/>
      <c r="V106" s="82"/>
      <c r="W106" s="82"/>
      <c r="X106" s="82"/>
      <c r="Y106" s="82"/>
      <c r="Z106" s="82"/>
      <c r="AA106" s="83"/>
      <c r="AB106" s="83"/>
      <c r="AC106" s="83"/>
    </row>
    <row r="107" spans="1:29" ht="18.75">
      <c r="A107" s="81">
        <v>15</v>
      </c>
      <c r="B107" s="205" t="s">
        <v>109</v>
      </c>
      <c r="C107" s="205"/>
      <c r="D107" s="205"/>
      <c r="E107" s="205"/>
      <c r="F107" s="205"/>
      <c r="G107" s="205"/>
      <c r="H107" s="205"/>
      <c r="I107" s="205"/>
      <c r="J107" s="41"/>
      <c r="K107" s="41"/>
      <c r="L107" s="41"/>
      <c r="M107" s="41"/>
      <c r="N107" s="41"/>
      <c r="O107" s="41"/>
      <c r="P107" s="41"/>
      <c r="Q107" s="41"/>
      <c r="R107" s="41"/>
      <c r="S107" s="82"/>
      <c r="T107" s="82"/>
      <c r="U107" s="82"/>
      <c r="V107" s="82"/>
      <c r="W107" s="82"/>
      <c r="X107" s="82"/>
      <c r="Y107" s="82"/>
      <c r="Z107" s="82"/>
      <c r="AA107" s="83"/>
      <c r="AB107" s="83"/>
      <c r="AC107" s="83"/>
    </row>
    <row r="108" spans="1:29" ht="12.75" customHeight="1">
      <c r="A108" s="81">
        <v>16</v>
      </c>
      <c r="B108" s="205" t="s">
        <v>110</v>
      </c>
      <c r="C108" s="205"/>
      <c r="D108" s="205"/>
      <c r="E108" s="205"/>
      <c r="F108" s="205"/>
      <c r="G108" s="205"/>
      <c r="H108" s="205"/>
      <c r="I108" s="205"/>
      <c r="J108" s="41"/>
      <c r="K108" s="41"/>
      <c r="L108" s="41"/>
      <c r="M108" s="41"/>
      <c r="N108" s="41"/>
      <c r="O108" s="41"/>
      <c r="P108" s="41"/>
      <c r="Q108" s="41"/>
      <c r="R108" s="41"/>
      <c r="S108" s="82"/>
      <c r="T108" s="82"/>
      <c r="U108" s="82"/>
      <c r="V108" s="82"/>
      <c r="W108" s="82"/>
      <c r="X108" s="82"/>
      <c r="Y108" s="82"/>
      <c r="Z108" s="82"/>
      <c r="AA108" s="83"/>
      <c r="AB108" s="83"/>
      <c r="AC108" s="83"/>
    </row>
    <row r="109" spans="1:29" ht="12.75" customHeight="1">
      <c r="A109" s="81">
        <v>17</v>
      </c>
      <c r="B109" s="205" t="s">
        <v>117</v>
      </c>
      <c r="C109" s="205"/>
      <c r="D109" s="205"/>
      <c r="E109" s="205"/>
      <c r="F109" s="205"/>
      <c r="G109" s="205"/>
      <c r="H109" s="205"/>
      <c r="I109" s="205"/>
      <c r="J109" s="41"/>
      <c r="K109" s="41"/>
      <c r="L109" s="41"/>
      <c r="M109" s="41"/>
      <c r="N109" s="41"/>
      <c r="O109" s="41"/>
      <c r="P109" s="41"/>
      <c r="Q109" s="41"/>
      <c r="R109" s="41"/>
      <c r="S109" s="82"/>
      <c r="T109" s="82"/>
      <c r="U109" s="82"/>
      <c r="V109" s="82"/>
      <c r="W109" s="82"/>
      <c r="X109" s="82"/>
      <c r="Y109" s="82"/>
      <c r="Z109" s="82"/>
      <c r="AA109" s="83"/>
      <c r="AB109" s="83"/>
      <c r="AC109" s="83"/>
    </row>
    <row r="110" spans="1:29" ht="18.75">
      <c r="A110" s="81">
        <v>18</v>
      </c>
      <c r="B110" s="205" t="s">
        <v>111</v>
      </c>
      <c r="C110" s="205"/>
      <c r="D110" s="205"/>
      <c r="E110" s="205"/>
      <c r="F110" s="205"/>
      <c r="G110" s="205"/>
      <c r="H110" s="205"/>
      <c r="I110" s="205"/>
      <c r="J110" s="41"/>
      <c r="K110" s="41"/>
      <c r="L110" s="41"/>
      <c r="M110" s="41"/>
      <c r="N110" s="41"/>
      <c r="O110" s="41"/>
      <c r="P110" s="41"/>
      <c r="Q110" s="41"/>
      <c r="R110" s="41"/>
      <c r="S110" s="82"/>
      <c r="T110" s="82"/>
      <c r="U110" s="82"/>
      <c r="V110" s="82"/>
      <c r="W110" s="82"/>
      <c r="X110" s="82"/>
      <c r="Y110" s="82"/>
      <c r="Z110" s="82"/>
      <c r="AA110" s="83"/>
      <c r="AB110" s="83"/>
      <c r="AC110" s="83"/>
    </row>
    <row r="111" spans="1:29" ht="18.75">
      <c r="A111" s="81">
        <v>19</v>
      </c>
      <c r="B111" s="205" t="s">
        <v>112</v>
      </c>
      <c r="C111" s="205"/>
      <c r="D111" s="205"/>
      <c r="E111" s="205"/>
      <c r="F111" s="205"/>
      <c r="G111" s="205"/>
      <c r="H111" s="205"/>
      <c r="I111" s="205"/>
      <c r="J111" s="41"/>
      <c r="K111" s="41"/>
      <c r="L111" s="41"/>
      <c r="M111" s="41"/>
      <c r="N111" s="41"/>
      <c r="O111" s="41"/>
      <c r="P111" s="41"/>
      <c r="Q111" s="41"/>
      <c r="R111" s="41"/>
      <c r="S111" s="82"/>
      <c r="T111" s="82"/>
      <c r="U111" s="82"/>
      <c r="V111" s="82"/>
      <c r="W111" s="82"/>
      <c r="X111" s="82"/>
      <c r="Y111" s="82"/>
      <c r="Z111" s="82"/>
      <c r="AA111" s="83"/>
      <c r="AB111" s="83"/>
      <c r="AC111" s="83"/>
    </row>
    <row r="112" spans="1:29" ht="18.75">
      <c r="A112" s="81">
        <v>20</v>
      </c>
      <c r="B112" s="205" t="s">
        <v>113</v>
      </c>
      <c r="C112" s="205"/>
      <c r="D112" s="205"/>
      <c r="E112" s="205"/>
      <c r="F112" s="205"/>
      <c r="G112" s="205"/>
      <c r="H112" s="205"/>
      <c r="I112" s="205"/>
      <c r="J112" s="41"/>
      <c r="K112" s="41"/>
      <c r="L112" s="41"/>
      <c r="M112" s="41"/>
      <c r="N112" s="41"/>
      <c r="O112" s="41"/>
      <c r="P112" s="41"/>
      <c r="Q112" s="41"/>
      <c r="R112" s="41"/>
      <c r="S112" s="82"/>
      <c r="T112" s="82"/>
      <c r="U112" s="82"/>
      <c r="V112" s="82"/>
      <c r="W112" s="82"/>
      <c r="X112" s="82"/>
      <c r="Y112" s="82"/>
      <c r="Z112" s="82"/>
      <c r="AA112" s="83"/>
      <c r="AB112" s="83"/>
      <c r="AC112" s="83"/>
    </row>
    <row r="113" spans="1:29" ht="12.75" customHeight="1">
      <c r="A113" s="81">
        <v>21</v>
      </c>
      <c r="B113" s="205" t="s">
        <v>116</v>
      </c>
      <c r="C113" s="205"/>
      <c r="D113" s="205"/>
      <c r="E113" s="205"/>
      <c r="F113" s="205"/>
      <c r="G113" s="205"/>
      <c r="H113" s="205"/>
      <c r="I113" s="205"/>
      <c r="J113" s="41"/>
      <c r="K113" s="41"/>
      <c r="L113" s="41"/>
      <c r="M113" s="41"/>
      <c r="N113" s="41"/>
      <c r="O113" s="41"/>
      <c r="P113" s="41"/>
      <c r="Q113" s="41"/>
      <c r="R113" s="41"/>
      <c r="S113" s="82"/>
      <c r="T113" s="82"/>
      <c r="U113" s="82"/>
      <c r="V113" s="82"/>
      <c r="W113" s="82"/>
      <c r="X113" s="82"/>
      <c r="Y113" s="82"/>
      <c r="Z113" s="82"/>
      <c r="AA113" s="83"/>
      <c r="AB113" s="83"/>
      <c r="AC113" s="83"/>
    </row>
    <row r="114" spans="1:29" ht="12.75" customHeight="1">
      <c r="A114" s="81">
        <v>22</v>
      </c>
      <c r="B114" s="199" t="s">
        <v>114</v>
      </c>
      <c r="C114" s="199"/>
      <c r="D114" s="199"/>
      <c r="E114" s="199"/>
      <c r="F114" s="199"/>
      <c r="G114" s="199"/>
      <c r="H114" s="199"/>
      <c r="I114" s="199"/>
      <c r="J114" s="41"/>
      <c r="K114" s="41"/>
      <c r="L114" s="41"/>
      <c r="M114" s="41"/>
      <c r="N114" s="41"/>
      <c r="O114" s="41"/>
      <c r="P114" s="41"/>
      <c r="Q114" s="41"/>
      <c r="R114" s="41"/>
      <c r="S114" s="82"/>
      <c r="T114" s="82"/>
      <c r="U114" s="82"/>
      <c r="V114" s="82"/>
      <c r="W114" s="82"/>
      <c r="X114" s="82"/>
      <c r="Y114" s="82"/>
      <c r="Z114" s="82"/>
      <c r="AA114" s="83"/>
      <c r="AB114" s="83"/>
      <c r="AC114" s="83"/>
    </row>
    <row r="115" spans="1:29" ht="12.75" customHeight="1">
      <c r="A115" s="81">
        <v>23</v>
      </c>
      <c r="B115" s="199" t="s">
        <v>115</v>
      </c>
      <c r="C115" s="199"/>
      <c r="D115" s="199"/>
      <c r="E115" s="199"/>
      <c r="F115" s="199"/>
      <c r="G115" s="199"/>
      <c r="H115" s="199"/>
      <c r="I115" s="199"/>
      <c r="J115" s="41"/>
      <c r="K115" s="41"/>
      <c r="L115" s="41"/>
      <c r="M115" s="41"/>
      <c r="N115" s="41"/>
      <c r="O115" s="41"/>
      <c r="P115" s="41"/>
      <c r="Q115" s="41"/>
      <c r="R115" s="41"/>
      <c r="S115" s="84"/>
      <c r="T115" s="84"/>
      <c r="U115" s="84"/>
      <c r="V115" s="84"/>
      <c r="W115" s="84"/>
      <c r="X115" s="84"/>
      <c r="Y115" s="84"/>
      <c r="Z115" s="84"/>
      <c r="AA115" s="78"/>
      <c r="AB115" s="78"/>
      <c r="AC115" s="78"/>
    </row>
    <row r="116" spans="1:29" ht="18.75">
      <c r="A116" s="81" t="s">
        <v>72</v>
      </c>
      <c r="B116" s="216" t="s">
        <v>73</v>
      </c>
      <c r="C116" s="217"/>
      <c r="D116" s="217"/>
      <c r="E116" s="217"/>
      <c r="F116" s="217"/>
      <c r="G116" s="217"/>
      <c r="H116" s="217"/>
      <c r="I116" s="218"/>
      <c r="J116" s="41"/>
      <c r="K116" s="41"/>
      <c r="L116" s="41"/>
      <c r="M116" s="41"/>
      <c r="N116" s="41"/>
      <c r="O116" s="41"/>
      <c r="P116" s="41"/>
      <c r="Q116" s="41"/>
      <c r="R116" s="41"/>
      <c r="S116" s="84"/>
      <c r="T116" s="84"/>
      <c r="U116" s="84"/>
      <c r="V116" s="84"/>
      <c r="W116" s="84"/>
      <c r="X116" s="84"/>
      <c r="Y116" s="84"/>
      <c r="Z116" s="84"/>
      <c r="AA116" s="78"/>
      <c r="AB116" s="78"/>
      <c r="AC116" s="78"/>
    </row>
    <row r="117" spans="1:29" ht="18.75">
      <c r="A117" s="81" t="s">
        <v>63</v>
      </c>
      <c r="B117" s="199" t="s">
        <v>120</v>
      </c>
      <c r="C117" s="199"/>
      <c r="D117" s="199"/>
      <c r="E117" s="199"/>
      <c r="F117" s="199"/>
      <c r="G117" s="199"/>
      <c r="H117" s="199"/>
      <c r="I117" s="199"/>
      <c r="J117" s="41"/>
      <c r="K117" s="41"/>
      <c r="L117" s="41"/>
      <c r="M117" s="41"/>
      <c r="N117" s="41"/>
      <c r="O117" s="41"/>
      <c r="P117" s="41"/>
      <c r="Q117" s="41"/>
      <c r="R117" s="41"/>
      <c r="S117" s="84"/>
      <c r="T117" s="84"/>
      <c r="U117" s="84"/>
      <c r="V117" s="84"/>
      <c r="W117" s="84"/>
      <c r="X117" s="84"/>
      <c r="Y117" s="84"/>
      <c r="Z117" s="84"/>
      <c r="AA117" s="78"/>
      <c r="AB117" s="78"/>
      <c r="AC117" s="78"/>
    </row>
    <row r="118" spans="1:29" ht="18.75">
      <c r="A118" s="81" t="s">
        <v>65</v>
      </c>
      <c r="B118" s="246" t="s">
        <v>123</v>
      </c>
      <c r="C118" s="246"/>
      <c r="D118" s="246"/>
      <c r="E118" s="246"/>
      <c r="F118" s="246"/>
      <c r="G118" s="246"/>
      <c r="H118" s="246"/>
      <c r="I118" s="246"/>
      <c r="J118" s="41"/>
      <c r="K118" s="41"/>
      <c r="L118" s="41"/>
      <c r="M118" s="41"/>
      <c r="N118" s="41"/>
      <c r="O118" s="41"/>
      <c r="P118" s="41"/>
      <c r="Q118" s="41"/>
      <c r="R118" s="41"/>
      <c r="S118" s="78"/>
      <c r="T118" s="78"/>
      <c r="U118" s="84"/>
      <c r="V118" s="84"/>
      <c r="W118" s="84"/>
      <c r="X118" s="84"/>
      <c r="Y118" s="84"/>
      <c r="Z118" s="84"/>
      <c r="AA118" s="78"/>
      <c r="AB118" s="78"/>
      <c r="AC118" s="78"/>
    </row>
    <row r="119" spans="1:29" ht="18.75">
      <c r="A119" s="81" t="s">
        <v>67</v>
      </c>
      <c r="B119" s="246" t="s">
        <v>124</v>
      </c>
      <c r="C119" s="246"/>
      <c r="D119" s="246"/>
      <c r="E119" s="246"/>
      <c r="F119" s="246"/>
      <c r="G119" s="246"/>
      <c r="H119" s="246"/>
      <c r="I119" s="246"/>
      <c r="J119" s="41"/>
      <c r="K119" s="41"/>
      <c r="L119" s="41"/>
      <c r="M119" s="41"/>
      <c r="N119" s="41"/>
      <c r="O119" s="41"/>
      <c r="P119" s="41"/>
      <c r="Q119" s="41"/>
      <c r="R119" s="41"/>
      <c r="S119" s="78"/>
      <c r="T119" s="78"/>
      <c r="U119" s="84"/>
      <c r="V119" s="84"/>
      <c r="W119" s="84"/>
      <c r="X119" s="84"/>
      <c r="Y119" s="84"/>
      <c r="Z119" s="84"/>
      <c r="AA119" s="78"/>
      <c r="AB119" s="78"/>
      <c r="AC119" s="78"/>
    </row>
    <row r="120" spans="1:29" ht="12.75" customHeight="1">
      <c r="A120" s="81" t="s">
        <v>69</v>
      </c>
      <c r="B120" s="199" t="s">
        <v>125</v>
      </c>
      <c r="C120" s="199"/>
      <c r="D120" s="199"/>
      <c r="E120" s="199"/>
      <c r="F120" s="199"/>
      <c r="G120" s="199"/>
      <c r="H120" s="199"/>
      <c r="I120" s="199"/>
      <c r="J120" s="41"/>
      <c r="K120" s="41"/>
      <c r="L120" s="41"/>
      <c r="M120" s="41"/>
      <c r="N120" s="41"/>
      <c r="O120" s="41"/>
      <c r="P120" s="41"/>
      <c r="Q120" s="41"/>
      <c r="R120" s="41"/>
      <c r="S120" s="84"/>
      <c r="T120" s="84"/>
      <c r="U120" s="84"/>
      <c r="V120" s="84"/>
      <c r="W120" s="84"/>
      <c r="X120" s="84"/>
      <c r="Y120" s="84"/>
      <c r="Z120" s="84"/>
      <c r="AA120" s="78"/>
      <c r="AB120" s="78"/>
      <c r="AC120" s="78"/>
    </row>
    <row r="121" spans="1:29" ht="12.75" customHeight="1">
      <c r="A121" s="81" t="s">
        <v>70</v>
      </c>
      <c r="B121" s="205" t="s">
        <v>126</v>
      </c>
      <c r="C121" s="205"/>
      <c r="D121" s="205"/>
      <c r="E121" s="205"/>
      <c r="F121" s="205"/>
      <c r="G121" s="205"/>
      <c r="H121" s="205"/>
      <c r="I121" s="205"/>
      <c r="J121" s="41"/>
      <c r="K121" s="41"/>
      <c r="L121" s="41"/>
      <c r="M121" s="41"/>
      <c r="N121" s="41"/>
      <c r="O121" s="41"/>
      <c r="P121" s="41"/>
      <c r="Q121" s="41"/>
      <c r="R121" s="41"/>
      <c r="S121" s="84"/>
      <c r="T121" s="84"/>
      <c r="U121" s="84"/>
      <c r="V121" s="84"/>
      <c r="W121" s="84"/>
      <c r="X121" s="84"/>
      <c r="Y121" s="84"/>
      <c r="Z121" s="84"/>
      <c r="AA121" s="78"/>
      <c r="AB121" s="78"/>
      <c r="AC121" s="78"/>
    </row>
    <row r="122" spans="1:29" ht="18.75">
      <c r="A122" s="81"/>
      <c r="B122" s="208" t="s">
        <v>76</v>
      </c>
      <c r="C122" s="208"/>
      <c r="D122" s="208"/>
      <c r="E122" s="208"/>
      <c r="F122" s="208"/>
      <c r="G122" s="208"/>
      <c r="H122" s="208"/>
      <c r="I122" s="208"/>
      <c r="J122" s="41"/>
      <c r="K122" s="41"/>
      <c r="L122" s="41"/>
      <c r="M122" s="41"/>
      <c r="N122" s="41"/>
      <c r="O122" s="41"/>
      <c r="P122" s="41"/>
      <c r="Q122" s="41"/>
      <c r="R122" s="41"/>
      <c r="S122" s="84"/>
      <c r="T122" s="84"/>
      <c r="U122" s="84"/>
      <c r="V122" s="84"/>
      <c r="W122" s="84"/>
      <c r="X122" s="84"/>
      <c r="Y122" s="84"/>
      <c r="Z122" s="84"/>
      <c r="AA122" s="78"/>
      <c r="AB122" s="78"/>
      <c r="AC122" s="78"/>
    </row>
    <row r="123" spans="1:29" ht="18.75">
      <c r="A123" s="81" t="s">
        <v>63</v>
      </c>
      <c r="B123" s="215" t="s">
        <v>127</v>
      </c>
      <c r="C123" s="215"/>
      <c r="D123" s="215"/>
      <c r="E123" s="215"/>
      <c r="F123" s="215"/>
      <c r="G123" s="215"/>
      <c r="H123" s="215"/>
      <c r="I123" s="215"/>
      <c r="J123" s="41"/>
      <c r="K123" s="41"/>
      <c r="L123" s="41"/>
      <c r="M123" s="41"/>
      <c r="N123" s="41"/>
      <c r="O123" s="41"/>
      <c r="P123" s="41"/>
      <c r="Q123" s="41"/>
      <c r="R123" s="41"/>
      <c r="S123" s="78"/>
      <c r="T123" s="78"/>
      <c r="U123" s="84"/>
      <c r="V123" s="84"/>
      <c r="W123" s="84"/>
      <c r="X123" s="84"/>
      <c r="Y123" s="84"/>
      <c r="Z123" s="84"/>
      <c r="AA123" s="78"/>
      <c r="AB123" s="78"/>
      <c r="AC123" s="78"/>
    </row>
    <row r="124" spans="1:29" ht="12.75" customHeight="1">
      <c r="A124" s="81"/>
      <c r="B124" s="216" t="s">
        <v>78</v>
      </c>
      <c r="C124" s="217"/>
      <c r="D124" s="217"/>
      <c r="E124" s="217"/>
      <c r="F124" s="217"/>
      <c r="G124" s="217"/>
      <c r="H124" s="217"/>
      <c r="I124" s="218"/>
      <c r="J124" s="41"/>
      <c r="K124" s="41"/>
      <c r="L124" s="41"/>
      <c r="M124" s="41"/>
      <c r="N124" s="41"/>
      <c r="O124" s="41"/>
      <c r="P124" s="41"/>
      <c r="Q124" s="41"/>
      <c r="R124" s="41"/>
      <c r="S124" s="84"/>
      <c r="T124" s="84"/>
      <c r="U124" s="84"/>
      <c r="V124" s="84"/>
      <c r="W124" s="84"/>
      <c r="X124" s="84"/>
      <c r="Y124" s="84"/>
      <c r="Z124" s="84"/>
      <c r="AA124" s="78"/>
      <c r="AB124" s="78"/>
      <c r="AC124" s="78"/>
    </row>
    <row r="125" spans="1:29" ht="14.25" customHeight="1">
      <c r="A125" s="85">
        <v>1</v>
      </c>
      <c r="B125" s="215" t="s">
        <v>79</v>
      </c>
      <c r="C125" s="215"/>
      <c r="D125" s="215"/>
      <c r="E125" s="215"/>
      <c r="F125" s="215"/>
      <c r="G125" s="215"/>
      <c r="H125" s="215"/>
      <c r="I125" s="215"/>
      <c r="J125" s="41"/>
      <c r="K125" s="41"/>
      <c r="L125" s="41"/>
      <c r="M125" s="41"/>
      <c r="N125" s="41"/>
      <c r="O125" s="41"/>
      <c r="P125" s="41"/>
      <c r="Q125" s="41"/>
      <c r="R125" s="41"/>
      <c r="S125" s="84"/>
      <c r="T125" s="84"/>
      <c r="U125" s="84"/>
      <c r="V125" s="84"/>
      <c r="W125" s="84"/>
      <c r="X125" s="84"/>
      <c r="Y125" s="84"/>
      <c r="Z125" s="84"/>
      <c r="AA125" s="78"/>
      <c r="AB125" s="78"/>
      <c r="AC125" s="78"/>
    </row>
    <row r="126" spans="1:29" ht="14.25" customHeight="1">
      <c r="A126" s="86">
        <v>2</v>
      </c>
      <c r="B126" s="214" t="s">
        <v>80</v>
      </c>
      <c r="C126" s="214"/>
      <c r="D126" s="214"/>
      <c r="E126" s="214"/>
      <c r="F126" s="214"/>
      <c r="G126" s="214"/>
      <c r="H126" s="214"/>
      <c r="I126" s="214"/>
      <c r="J126" s="41"/>
      <c r="K126" s="41"/>
      <c r="L126" s="41"/>
      <c r="M126" s="41"/>
      <c r="N126" s="41"/>
      <c r="O126" s="41"/>
      <c r="P126" s="41"/>
      <c r="Q126" s="41"/>
      <c r="R126" s="41"/>
      <c r="S126" s="84"/>
      <c r="T126" s="84"/>
      <c r="U126" s="84"/>
      <c r="V126" s="84"/>
      <c r="W126" s="84"/>
      <c r="X126" s="84"/>
      <c r="Y126" s="84"/>
      <c r="Z126" s="84"/>
      <c r="AA126" s="78"/>
      <c r="AB126" s="78"/>
      <c r="AC126" s="78"/>
    </row>
    <row r="127" spans="1:29" ht="14.25" customHeight="1">
      <c r="A127" s="86">
        <v>3</v>
      </c>
      <c r="B127" s="214" t="s">
        <v>81</v>
      </c>
      <c r="C127" s="214"/>
      <c r="D127" s="214"/>
      <c r="E127" s="214"/>
      <c r="F127" s="214"/>
      <c r="G127" s="214"/>
      <c r="H127" s="214"/>
      <c r="I127" s="214"/>
      <c r="J127" s="41"/>
      <c r="K127" s="41"/>
      <c r="L127" s="41"/>
      <c r="M127" s="41"/>
      <c r="N127" s="41"/>
      <c r="O127" s="41"/>
      <c r="P127" s="41"/>
      <c r="Q127" s="41"/>
      <c r="R127" s="41"/>
      <c r="S127" s="84"/>
      <c r="T127" s="84"/>
      <c r="U127" s="84"/>
      <c r="V127" s="84"/>
      <c r="W127" s="84"/>
      <c r="X127" s="84"/>
      <c r="Y127" s="84"/>
      <c r="Z127" s="84"/>
      <c r="AA127" s="78"/>
      <c r="AB127" s="78"/>
      <c r="AC127" s="78"/>
    </row>
    <row r="128" spans="1:29" ht="18.75">
      <c r="A128" s="86"/>
      <c r="B128" s="229" t="s">
        <v>82</v>
      </c>
      <c r="C128" s="229"/>
      <c r="D128" s="229"/>
      <c r="E128" s="229"/>
      <c r="F128" s="229"/>
      <c r="G128" s="229"/>
      <c r="H128" s="229"/>
      <c r="I128" s="229"/>
      <c r="J128" s="41"/>
      <c r="K128" s="41"/>
      <c r="L128" s="41"/>
      <c r="M128" s="41"/>
      <c r="N128" s="41"/>
      <c r="O128" s="41"/>
      <c r="P128" s="41"/>
      <c r="Q128" s="41"/>
      <c r="R128" s="41"/>
      <c r="S128" s="84"/>
      <c r="T128" s="84"/>
      <c r="U128" s="84"/>
      <c r="V128" s="84"/>
      <c r="W128" s="84"/>
      <c r="X128" s="84"/>
      <c r="Y128" s="84"/>
      <c r="Z128" s="84"/>
      <c r="AA128" s="78"/>
      <c r="AB128" s="78"/>
      <c r="AC128" s="78"/>
    </row>
    <row r="129" spans="1:29" ht="14.25" customHeight="1">
      <c r="A129" s="86">
        <v>1</v>
      </c>
      <c r="B129" s="214" t="s">
        <v>83</v>
      </c>
      <c r="C129" s="214"/>
      <c r="D129" s="214"/>
      <c r="E129" s="214"/>
      <c r="F129" s="214"/>
      <c r="G129" s="214"/>
      <c r="H129" s="214"/>
      <c r="I129" s="214"/>
      <c r="J129" s="41"/>
      <c r="K129" s="41"/>
      <c r="L129" s="41"/>
      <c r="M129" s="41"/>
      <c r="N129" s="41"/>
      <c r="O129" s="41"/>
      <c r="P129" s="41"/>
      <c r="Q129" s="41"/>
      <c r="R129" s="41"/>
      <c r="S129" s="84"/>
      <c r="T129" s="84"/>
      <c r="U129" s="84"/>
      <c r="V129" s="84"/>
      <c r="W129" s="84"/>
      <c r="X129" s="84"/>
      <c r="Y129" s="84"/>
      <c r="Z129" s="84"/>
      <c r="AA129" s="78"/>
      <c r="AB129" s="78"/>
      <c r="AC129" s="78"/>
    </row>
    <row r="130" spans="1:29" ht="18.75">
      <c r="A130" s="86">
        <v>2</v>
      </c>
      <c r="B130" s="214" t="s">
        <v>84</v>
      </c>
      <c r="C130" s="214"/>
      <c r="D130" s="214"/>
      <c r="E130" s="214"/>
      <c r="F130" s="214"/>
      <c r="G130" s="214"/>
      <c r="H130" s="214"/>
      <c r="I130" s="214"/>
      <c r="J130" s="41"/>
      <c r="K130" s="41"/>
      <c r="L130" s="41"/>
      <c r="M130" s="41"/>
      <c r="N130" s="41"/>
      <c r="O130" s="41"/>
      <c r="P130" s="41"/>
      <c r="Q130" s="41"/>
      <c r="R130" s="41"/>
      <c r="S130" s="84"/>
      <c r="T130" s="84"/>
      <c r="U130" s="84"/>
      <c r="V130" s="84"/>
      <c r="W130" s="84"/>
      <c r="X130" s="84"/>
      <c r="Y130" s="84"/>
      <c r="Z130" s="84"/>
      <c r="AA130" s="78"/>
      <c r="AB130" s="78"/>
      <c r="AC130" s="78"/>
    </row>
    <row r="131" spans="1:29" ht="18.75">
      <c r="A131" s="87"/>
      <c r="B131" s="88"/>
      <c r="C131" s="88"/>
      <c r="D131" s="88"/>
      <c r="E131" s="88"/>
      <c r="F131" s="88"/>
      <c r="G131" s="88"/>
      <c r="H131" s="88"/>
      <c r="I131" s="88"/>
      <c r="J131" s="41"/>
      <c r="K131" s="41"/>
      <c r="L131" s="89"/>
      <c r="M131" s="41"/>
      <c r="N131" s="41"/>
      <c r="O131" s="41"/>
      <c r="P131" s="41"/>
      <c r="Q131" s="41"/>
      <c r="R131" s="41"/>
      <c r="S131" s="84"/>
      <c r="T131" s="84"/>
      <c r="U131" s="84"/>
      <c r="V131" s="84"/>
      <c r="W131" s="84"/>
      <c r="X131" s="84"/>
      <c r="Y131" s="84"/>
      <c r="Z131" s="84"/>
      <c r="AA131" s="78"/>
      <c r="AB131" s="78"/>
      <c r="AC131" s="78"/>
    </row>
    <row r="132" spans="1:29" ht="18.75">
      <c r="A132" s="84"/>
      <c r="B132" s="84"/>
      <c r="C132" s="90"/>
      <c r="D132" s="90"/>
      <c r="E132" s="90"/>
      <c r="F132" s="90"/>
      <c r="G132" s="90"/>
      <c r="H132" s="84"/>
      <c r="I132" s="84"/>
      <c r="J132" s="91"/>
      <c r="K132" s="92"/>
      <c r="L132" s="92"/>
      <c r="M132" s="92"/>
      <c r="N132" s="92"/>
      <c r="O132" s="92"/>
      <c r="P132" s="92"/>
      <c r="Q132" s="92"/>
      <c r="R132" s="92"/>
      <c r="S132" s="84"/>
      <c r="T132" s="84"/>
      <c r="U132" s="84"/>
      <c r="V132" s="84"/>
      <c r="W132" s="84"/>
      <c r="X132" s="84"/>
      <c r="Y132" s="84"/>
      <c r="Z132" s="84"/>
      <c r="AA132" s="78"/>
      <c r="AB132" s="78"/>
      <c r="AC132" s="78"/>
    </row>
    <row r="133" spans="1:29" ht="18.75">
      <c r="A133" s="278" t="s">
        <v>85</v>
      </c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84"/>
      <c r="T133" s="84"/>
      <c r="U133" s="84"/>
      <c r="V133" s="84"/>
      <c r="W133" s="84"/>
      <c r="X133" s="84"/>
      <c r="Y133" s="84"/>
      <c r="Z133" s="84"/>
      <c r="AA133" s="78"/>
      <c r="AB133" s="78"/>
      <c r="AC133" s="78"/>
    </row>
    <row r="134" spans="1:29" ht="54.75" customHeight="1">
      <c r="A134" s="228" t="s">
        <v>416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93"/>
      <c r="V134" s="94"/>
      <c r="W134" s="94"/>
      <c r="X134" s="94"/>
      <c r="Y134" s="94"/>
      <c r="Z134" s="94"/>
      <c r="AA134" s="94"/>
      <c r="AB134" s="94"/>
      <c r="AC134" s="94"/>
    </row>
    <row r="135" spans="1:29" ht="17.25" customHeight="1">
      <c r="A135" s="230" t="s">
        <v>86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78"/>
      <c r="V135" s="78"/>
      <c r="W135" s="78"/>
      <c r="X135" s="78"/>
      <c r="Y135" s="78"/>
      <c r="Z135" s="78"/>
      <c r="AA135" s="78"/>
      <c r="AB135" s="78"/>
      <c r="AC135" s="78"/>
    </row>
    <row r="136" spans="1:29" ht="16.5" customHeight="1">
      <c r="A136" s="230" t="s">
        <v>128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</row>
    <row r="137" spans="1:29" ht="39.75" customHeight="1">
      <c r="A137" s="228" t="s">
        <v>87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94"/>
      <c r="W137" s="94"/>
      <c r="X137" s="94"/>
      <c r="Y137" s="94"/>
      <c r="Z137" s="94"/>
      <c r="AA137" s="94"/>
      <c r="AB137" s="94"/>
      <c r="AC137" s="94"/>
    </row>
    <row r="138" spans="1:29" ht="76.5" customHeight="1">
      <c r="A138" s="228" t="s">
        <v>341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93"/>
      <c r="V138" s="94"/>
      <c r="W138" s="94"/>
      <c r="X138" s="94"/>
      <c r="Y138" s="94"/>
      <c r="Z138" s="94"/>
      <c r="AA138" s="94"/>
      <c r="AB138" s="94"/>
      <c r="AC138" s="94"/>
    </row>
    <row r="139" spans="1:29" ht="33.75" customHeight="1">
      <c r="A139" s="228" t="s">
        <v>88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93"/>
      <c r="V139" s="94"/>
      <c r="W139" s="94"/>
      <c r="X139" s="94"/>
      <c r="Y139" s="94"/>
      <c r="Z139" s="94"/>
      <c r="AA139" s="94"/>
      <c r="AB139" s="94"/>
      <c r="AC139" s="94"/>
    </row>
    <row r="140" spans="1:29" ht="37.5" customHeight="1">
      <c r="A140" s="228" t="s">
        <v>89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93"/>
      <c r="V140" s="94"/>
      <c r="W140" s="94"/>
      <c r="X140" s="94"/>
      <c r="Y140" s="94"/>
      <c r="Z140" s="94"/>
      <c r="AA140" s="94"/>
      <c r="AB140" s="94"/>
      <c r="AC140" s="94"/>
    </row>
    <row r="141" spans="1:29" ht="40.5" customHeight="1">
      <c r="A141" s="228" t="s">
        <v>90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94"/>
      <c r="W141" s="94"/>
      <c r="X141" s="94"/>
      <c r="Y141" s="94"/>
      <c r="Z141" s="94"/>
      <c r="AA141" s="94"/>
      <c r="AB141" s="94"/>
      <c r="AC141" s="94"/>
    </row>
    <row r="142" spans="1:29" ht="38.25" customHeight="1">
      <c r="A142" s="228" t="s">
        <v>91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93"/>
      <c r="V142" s="94"/>
      <c r="W142" s="94"/>
      <c r="X142" s="94"/>
      <c r="Y142" s="94"/>
      <c r="Z142" s="94"/>
      <c r="AA142" s="94"/>
      <c r="AB142" s="94"/>
      <c r="AC142" s="94"/>
    </row>
    <row r="143" spans="1:29" ht="15.75" customHeight="1">
      <c r="A143" s="228" t="s">
        <v>92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94"/>
      <c r="W143" s="94"/>
      <c r="X143" s="94"/>
      <c r="Y143" s="94"/>
      <c r="Z143" s="94"/>
      <c r="AA143" s="94"/>
      <c r="AB143" s="94"/>
      <c r="AC143" s="94"/>
    </row>
    <row r="144" spans="1:29" ht="54.75" customHeight="1">
      <c r="A144" s="228" t="s">
        <v>93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94"/>
      <c r="W144" s="94"/>
      <c r="X144" s="94"/>
      <c r="Y144" s="94"/>
      <c r="Z144" s="94"/>
      <c r="AA144" s="94"/>
      <c r="AB144" s="94"/>
      <c r="AC144" s="94"/>
    </row>
    <row r="145" spans="1:29" ht="39" customHeight="1">
      <c r="A145" s="228" t="s">
        <v>94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93"/>
      <c r="V145" s="94"/>
      <c r="W145" s="94"/>
      <c r="X145" s="94"/>
      <c r="Y145" s="94"/>
      <c r="Z145" s="94"/>
      <c r="AA145" s="94"/>
      <c r="AB145" s="94"/>
      <c r="AC145" s="94"/>
    </row>
    <row r="146" spans="1:29" ht="56.25" customHeight="1">
      <c r="A146" s="228" t="s">
        <v>95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93"/>
      <c r="V146" s="94"/>
      <c r="W146" s="94"/>
      <c r="X146" s="94"/>
      <c r="Y146" s="94"/>
      <c r="Z146" s="94"/>
      <c r="AA146" s="94"/>
      <c r="AB146" s="94"/>
      <c r="AC146" s="94"/>
    </row>
    <row r="147" spans="1:29" ht="55.5" customHeight="1">
      <c r="A147" s="228" t="s">
        <v>96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93"/>
      <c r="V147" s="94"/>
      <c r="W147" s="94"/>
      <c r="X147" s="94"/>
      <c r="Y147" s="94"/>
      <c r="Z147" s="94"/>
      <c r="AA147" s="94"/>
      <c r="AB147" s="94"/>
      <c r="AC147" s="94"/>
    </row>
    <row r="148" spans="1:29" ht="58.5" customHeight="1">
      <c r="A148" s="228" t="s">
        <v>97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93"/>
      <c r="V148" s="95"/>
      <c r="W148" s="95"/>
      <c r="X148" s="95"/>
      <c r="Y148" s="95"/>
      <c r="Z148" s="95"/>
      <c r="AA148" s="95"/>
      <c r="AB148" s="95"/>
      <c r="AC148" s="95"/>
    </row>
    <row r="149" spans="1:29" ht="54.75" customHeight="1">
      <c r="A149" s="228" t="s">
        <v>98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93"/>
      <c r="V149" s="95"/>
      <c r="W149" s="95"/>
      <c r="X149" s="95"/>
      <c r="Y149" s="95"/>
      <c r="Z149" s="95"/>
      <c r="AA149" s="95"/>
      <c r="AB149" s="95"/>
      <c r="AC149" s="95"/>
    </row>
    <row r="150" spans="1:29" ht="33.75" customHeight="1">
      <c r="A150" s="228" t="s">
        <v>99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93"/>
      <c r="V150" s="95"/>
      <c r="W150" s="95"/>
      <c r="X150" s="95"/>
      <c r="Y150" s="95"/>
      <c r="Z150" s="95"/>
      <c r="AA150" s="95"/>
      <c r="AB150" s="95"/>
      <c r="AC150" s="95"/>
    </row>
    <row r="151" spans="1:29" ht="57.75" customHeight="1">
      <c r="A151" s="228" t="s">
        <v>100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93"/>
      <c r="V151" s="94"/>
      <c r="W151" s="94"/>
      <c r="X151" s="94"/>
      <c r="Y151" s="94"/>
      <c r="Z151" s="94"/>
      <c r="AA151" s="94"/>
      <c r="AB151" s="94"/>
      <c r="AC151" s="94"/>
    </row>
    <row r="152" spans="1:29" ht="18.75">
      <c r="A152" s="228" t="s">
        <v>101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</row>
    <row r="153" spans="1:29" ht="18.75">
      <c r="A153" s="245" t="s">
        <v>334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</row>
    <row r="154" spans="1:29" ht="76.5" customHeight="1">
      <c r="A154" s="228" t="s">
        <v>102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93"/>
      <c r="V154" s="95"/>
      <c r="W154" s="95"/>
      <c r="X154" s="95"/>
      <c r="Y154" s="95"/>
      <c r="Z154" s="95"/>
      <c r="AA154" s="95"/>
      <c r="AB154" s="95"/>
      <c r="AC154" s="95"/>
    </row>
    <row r="155" spans="1:29" ht="18.75">
      <c r="A155" s="228" t="s">
        <v>103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</row>
    <row r="156" spans="1:29" ht="18.75">
      <c r="A156" s="244" t="s">
        <v>104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</row>
    <row r="157" spans="1:29" ht="18.75">
      <c r="A157" s="244" t="s">
        <v>129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</row>
    <row r="158" spans="1:29" ht="18.75">
      <c r="A158" s="244" t="s">
        <v>130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</row>
    <row r="159" spans="1:29" ht="18.75">
      <c r="A159" s="244" t="s">
        <v>135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</row>
    <row r="160" spans="1:29" ht="18.75">
      <c r="A160" s="244" t="s">
        <v>134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</row>
    <row r="161" spans="1:29" ht="18.75">
      <c r="A161" s="244" t="s">
        <v>133</v>
      </c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</row>
    <row r="162" spans="1:29" ht="18.75">
      <c r="A162" s="244" t="s">
        <v>372</v>
      </c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</row>
    <row r="163" spans="1:29" ht="18.75">
      <c r="A163" s="244" t="s">
        <v>131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</row>
    <row r="164" spans="1:29" ht="18.75">
      <c r="A164" s="244" t="s">
        <v>132</v>
      </c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</row>
    <row r="165" spans="1:29" ht="18.75">
      <c r="A165" s="242" t="s">
        <v>419</v>
      </c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</row>
    <row r="166" spans="1:29" ht="18.75">
      <c r="A166" s="241" t="s">
        <v>420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</row>
    <row r="167" spans="1:29" ht="18.75">
      <c r="A167" s="241" t="s">
        <v>421</v>
      </c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</row>
    <row r="168" spans="1:29" ht="18.75">
      <c r="A168" s="238" t="s">
        <v>422</v>
      </c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</row>
    <row r="169" spans="1:29" ht="18.75">
      <c r="A169" s="228" t="s">
        <v>357</v>
      </c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</row>
    <row r="170" spans="1:29" ht="18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</row>
    <row r="171" spans="1:29" ht="18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</row>
    <row r="172" spans="1:29" ht="18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</row>
    <row r="173" spans="1:29" ht="18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</row>
    <row r="174" spans="1:29" ht="18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</row>
    <row r="175" spans="1:29" ht="18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</row>
    <row r="176" spans="1:29" ht="18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</row>
    <row r="177" spans="1:29" ht="18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</row>
    <row r="178" spans="1:29" ht="18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</row>
    <row r="179" spans="1:29" ht="18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29" ht="18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1:29" ht="18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spans="1:29" ht="18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</row>
    <row r="183" spans="1:29" ht="18.75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</row>
    <row r="184" spans="1:29" ht="12.75">
      <c r="A184" s="236" t="s">
        <v>410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</row>
    <row r="185" spans="1:29" ht="12.75">
      <c r="A185" s="237"/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</row>
    <row r="186" spans="1:29" ht="18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</row>
    <row r="187" spans="1:29" ht="24.75" customHeight="1">
      <c r="A187" s="239" t="s">
        <v>384</v>
      </c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41"/>
      <c r="Q187" s="41"/>
      <c r="R187" s="41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</row>
    <row r="188" spans="1:29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1"/>
      <c r="Q188" s="41"/>
      <c r="R188" s="41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</row>
    <row r="189" spans="1:29" ht="18.75">
      <c r="A189" s="41"/>
      <c r="B189" s="41"/>
      <c r="C189" s="43"/>
      <c r="D189" s="43"/>
      <c r="E189" s="43"/>
      <c r="F189" s="43"/>
      <c r="G189" s="43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21" customHeight="1">
      <c r="A190" s="240" t="s">
        <v>382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41"/>
      <c r="Q190" s="41"/>
      <c r="R190" s="4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8.75">
      <c r="A191" s="41"/>
      <c r="B191" s="41"/>
      <c r="C191" s="43"/>
      <c r="D191" s="43"/>
      <c r="E191" s="43"/>
      <c r="F191" s="43"/>
      <c r="G191" s="43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8.75">
      <c r="A192" s="41"/>
      <c r="B192" s="41"/>
      <c r="C192" s="43"/>
      <c r="D192" s="43"/>
      <c r="E192" s="43"/>
      <c r="F192" s="43"/>
      <c r="G192" s="43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21" customHeight="1">
      <c r="A193" s="240" t="s">
        <v>401</v>
      </c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41"/>
      <c r="Q193" s="41"/>
      <c r="R193" s="4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8.75">
      <c r="A194" s="41"/>
      <c r="B194" s="41"/>
      <c r="C194" s="43"/>
      <c r="D194" s="43"/>
      <c r="E194" s="43"/>
      <c r="F194" s="43"/>
      <c r="G194" s="43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18" ht="18">
      <c r="A195" s="212" t="s">
        <v>418</v>
      </c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8"/>
      <c r="O195" s="28"/>
      <c r="P195" s="28"/>
      <c r="Q195" s="28"/>
      <c r="R195" s="28"/>
    </row>
    <row r="196" spans="1:13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</row>
    <row r="197" spans="1:18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34"/>
      <c r="O197" s="234"/>
      <c r="P197" s="234"/>
      <c r="Q197" s="234"/>
      <c r="R197" s="234"/>
    </row>
    <row r="198" spans="14:18" ht="12.75">
      <c r="N198" s="234"/>
      <c r="O198" s="234"/>
      <c r="P198" s="234"/>
      <c r="Q198" s="234"/>
      <c r="R198" s="234"/>
    </row>
    <row r="199" spans="14:18" ht="12.75">
      <c r="N199" s="269"/>
      <c r="O199" s="269"/>
      <c r="P199" s="269"/>
      <c r="Q199" s="269"/>
      <c r="R199" s="269"/>
    </row>
    <row r="200" spans="14:18" ht="12.75">
      <c r="N200" s="279"/>
      <c r="O200" s="279"/>
      <c r="P200" s="279"/>
      <c r="Q200" s="279"/>
      <c r="R200" s="279"/>
    </row>
  </sheetData>
  <sheetProtection/>
  <mergeCells count="186">
    <mergeCell ref="N200:R200"/>
    <mergeCell ref="A140:T140"/>
    <mergeCell ref="C23:D23"/>
    <mergeCell ref="F6:G8"/>
    <mergeCell ref="C15:D15"/>
    <mergeCell ref="C12:D12"/>
    <mergeCell ref="K89:M89"/>
    <mergeCell ref="K85:M85"/>
    <mergeCell ref="K86:M86"/>
    <mergeCell ref="K87:M87"/>
    <mergeCell ref="N199:R199"/>
    <mergeCell ref="K83:M83"/>
    <mergeCell ref="K84:M84"/>
    <mergeCell ref="K88:M88"/>
    <mergeCell ref="J83:J89"/>
    <mergeCell ref="L8:L9"/>
    <mergeCell ref="M8:M9"/>
    <mergeCell ref="A139:T139"/>
    <mergeCell ref="A142:T142"/>
    <mergeCell ref="A133:R133"/>
    <mergeCell ref="C14:D14"/>
    <mergeCell ref="R7:S7"/>
    <mergeCell ref="A6:A9"/>
    <mergeCell ref="B6:B9"/>
    <mergeCell ref="H6:H9"/>
    <mergeCell ref="C6:E9"/>
    <mergeCell ref="I6:I9"/>
    <mergeCell ref="J7:J9"/>
    <mergeCell ref="K7:M7"/>
    <mergeCell ref="K8:K9"/>
    <mergeCell ref="N6:T6"/>
    <mergeCell ref="N7:O7"/>
    <mergeCell ref="P7:Q7"/>
    <mergeCell ref="C10:E10"/>
    <mergeCell ref="C11:E11"/>
    <mergeCell ref="C13:D13"/>
    <mergeCell ref="J6:M6"/>
    <mergeCell ref="A152:AC152"/>
    <mergeCell ref="A150:T150"/>
    <mergeCell ref="A151:T151"/>
    <mergeCell ref="B119:I119"/>
    <mergeCell ref="B118:I118"/>
    <mergeCell ref="A92:E92"/>
    <mergeCell ref="I92:R92"/>
    <mergeCell ref="B110:I110"/>
    <mergeCell ref="B109:I109"/>
    <mergeCell ref="B94:I94"/>
    <mergeCell ref="A146:T146"/>
    <mergeCell ref="A147:T147"/>
    <mergeCell ref="A148:T148"/>
    <mergeCell ref="A149:T149"/>
    <mergeCell ref="A136:AC136"/>
    <mergeCell ref="A134:T134"/>
    <mergeCell ref="A145:T145"/>
    <mergeCell ref="A143:U143"/>
    <mergeCell ref="A144:U144"/>
    <mergeCell ref="A138:T138"/>
    <mergeCell ref="A159:R159"/>
    <mergeCell ref="A160:R160"/>
    <mergeCell ref="A153:AC153"/>
    <mergeCell ref="A155:AC155"/>
    <mergeCell ref="A156:AC156"/>
    <mergeCell ref="A154:T154"/>
    <mergeCell ref="A157:AC157"/>
    <mergeCell ref="A158:AC158"/>
    <mergeCell ref="A168:AC168"/>
    <mergeCell ref="A165:R165"/>
    <mergeCell ref="A166:AC166"/>
    <mergeCell ref="A161:R161"/>
    <mergeCell ref="A162:R162"/>
    <mergeCell ref="A163:R163"/>
    <mergeCell ref="A164:R164"/>
    <mergeCell ref="C22:D22"/>
    <mergeCell ref="N198:R198"/>
    <mergeCell ref="A183:R183"/>
    <mergeCell ref="A184:R185"/>
    <mergeCell ref="A169:R169"/>
    <mergeCell ref="N197:R197"/>
    <mergeCell ref="A187:O187"/>
    <mergeCell ref="A190:O190"/>
    <mergeCell ref="A193:O193"/>
    <mergeCell ref="A167:AC167"/>
    <mergeCell ref="C16:D16"/>
    <mergeCell ref="C17:D17"/>
    <mergeCell ref="C18:D18"/>
    <mergeCell ref="C19:D19"/>
    <mergeCell ref="C20:D20"/>
    <mergeCell ref="C21:D21"/>
    <mergeCell ref="C31:E31"/>
    <mergeCell ref="C32:E32"/>
    <mergeCell ref="C33:E33"/>
    <mergeCell ref="C34:E34"/>
    <mergeCell ref="C30:E30"/>
    <mergeCell ref="C24:D24"/>
    <mergeCell ref="C40:E40"/>
    <mergeCell ref="C39:E39"/>
    <mergeCell ref="C41:E41"/>
    <mergeCell ref="C42:E42"/>
    <mergeCell ref="C35:E35"/>
    <mergeCell ref="C36:E36"/>
    <mergeCell ref="C37:E37"/>
    <mergeCell ref="C38:E38"/>
    <mergeCell ref="C43:E43"/>
    <mergeCell ref="C44:E44"/>
    <mergeCell ref="C45:E45"/>
    <mergeCell ref="C50:E50"/>
    <mergeCell ref="C46:E46"/>
    <mergeCell ref="C47:E47"/>
    <mergeCell ref="C48:E48"/>
    <mergeCell ref="C49:E49"/>
    <mergeCell ref="C51:E51"/>
    <mergeCell ref="C63:E63"/>
    <mergeCell ref="C64:E64"/>
    <mergeCell ref="C54:E54"/>
    <mergeCell ref="C56:E56"/>
    <mergeCell ref="C53:E53"/>
    <mergeCell ref="C55:E55"/>
    <mergeCell ref="C52:E52"/>
    <mergeCell ref="C57:E57"/>
    <mergeCell ref="C58:E58"/>
    <mergeCell ref="C65:E65"/>
    <mergeCell ref="C66:E66"/>
    <mergeCell ref="C71:D71"/>
    <mergeCell ref="C59:E59"/>
    <mergeCell ref="C60:E60"/>
    <mergeCell ref="C61:E61"/>
    <mergeCell ref="C62:E62"/>
    <mergeCell ref="C68:E68"/>
    <mergeCell ref="C69:E69"/>
    <mergeCell ref="C70:E70"/>
    <mergeCell ref="C67:D67"/>
    <mergeCell ref="A137:U137"/>
    <mergeCell ref="A135:T135"/>
    <mergeCell ref="B127:I127"/>
    <mergeCell ref="C76:D76"/>
    <mergeCell ref="C77:D77"/>
    <mergeCell ref="C75:E75"/>
    <mergeCell ref="C74:E74"/>
    <mergeCell ref="C72:E72"/>
    <mergeCell ref="B96:I96"/>
    <mergeCell ref="A141:U141"/>
    <mergeCell ref="B128:I128"/>
    <mergeCell ref="B129:I129"/>
    <mergeCell ref="B130:I130"/>
    <mergeCell ref="B121:I121"/>
    <mergeCell ref="B123:I123"/>
    <mergeCell ref="B124:I124"/>
    <mergeCell ref="B116:I116"/>
    <mergeCell ref="B113:I113"/>
    <mergeCell ref="B102:I102"/>
    <mergeCell ref="A78:B79"/>
    <mergeCell ref="C82:E82"/>
    <mergeCell ref="C78:E78"/>
    <mergeCell ref="B104:I104"/>
    <mergeCell ref="B101:I101"/>
    <mergeCell ref="C80:E80"/>
    <mergeCell ref="B107:I107"/>
    <mergeCell ref="A195:M197"/>
    <mergeCell ref="B97:I97"/>
    <mergeCell ref="B117:I117"/>
    <mergeCell ref="B120:I120"/>
    <mergeCell ref="B126:I126"/>
    <mergeCell ref="B112:I112"/>
    <mergeCell ref="B111:I111"/>
    <mergeCell ref="B100:I100"/>
    <mergeCell ref="B125:I125"/>
    <mergeCell ref="B99:I99"/>
    <mergeCell ref="B115:I115"/>
    <mergeCell ref="C79:D79"/>
    <mergeCell ref="B95:I95"/>
    <mergeCell ref="B106:I106"/>
    <mergeCell ref="B122:I122"/>
    <mergeCell ref="B93:I93"/>
    <mergeCell ref="B98:I98"/>
    <mergeCell ref="B105:I105"/>
    <mergeCell ref="B108:I108"/>
    <mergeCell ref="B4:R4"/>
    <mergeCell ref="B114:I114"/>
    <mergeCell ref="C25:D25"/>
    <mergeCell ref="C26:D26"/>
    <mergeCell ref="C27:D27"/>
    <mergeCell ref="C28:D28"/>
    <mergeCell ref="C29:D29"/>
    <mergeCell ref="C81:E81"/>
    <mergeCell ref="C73:E73"/>
    <mergeCell ref="B103:I103"/>
  </mergeCells>
  <printOptions/>
  <pageMargins left="0.1968503937007874" right="0.1968503937007874" top="0.3937007874015748" bottom="0.3937007874015748" header="0.7874015748031497" footer="0.7874015748031497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4">
      <selection activeCell="BD23" sqref="BD23"/>
    </sheetView>
  </sheetViews>
  <sheetFormatPr defaultColWidth="9.140625" defaultRowHeight="12.75"/>
  <cols>
    <col min="1" max="1" width="2.57421875" style="0" customWidth="1"/>
    <col min="2" max="3" width="2.28125" style="0" customWidth="1"/>
    <col min="4" max="4" width="2.140625" style="0" customWidth="1"/>
    <col min="5" max="5" width="2.421875" style="0" customWidth="1"/>
    <col min="6" max="6" width="2.7109375" style="0" customWidth="1"/>
    <col min="7" max="7" width="1.8515625" style="0" customWidth="1"/>
    <col min="8" max="8" width="2.28125" style="0" customWidth="1"/>
    <col min="9" max="9" width="2.421875" style="0" customWidth="1"/>
    <col min="10" max="10" width="3.421875" style="0" customWidth="1"/>
    <col min="11" max="11" width="2.140625" style="0" customWidth="1"/>
    <col min="12" max="12" width="2.28125" style="0" customWidth="1"/>
    <col min="13" max="13" width="2.140625" style="0" customWidth="1"/>
    <col min="14" max="14" width="2.421875" style="0" customWidth="1"/>
    <col min="15" max="15" width="2.00390625" style="0" customWidth="1"/>
    <col min="16" max="17" width="2.140625" style="0" customWidth="1"/>
    <col min="18" max="19" width="2.28125" style="0" customWidth="1"/>
    <col min="20" max="20" width="2.140625" style="0" customWidth="1"/>
    <col min="21" max="21" width="2.28125" style="0" customWidth="1"/>
    <col min="22" max="22" width="2.57421875" style="0" customWidth="1"/>
    <col min="23" max="23" width="2.421875" style="0" customWidth="1"/>
    <col min="24" max="24" width="2.140625" style="0" customWidth="1"/>
    <col min="25" max="25" width="2.00390625" style="0" customWidth="1"/>
    <col min="26" max="26" width="2.421875" style="0" customWidth="1"/>
    <col min="27" max="27" width="2.57421875" style="0" customWidth="1"/>
    <col min="28" max="28" width="1.8515625" style="0" customWidth="1"/>
    <col min="29" max="29" width="2.140625" style="0" customWidth="1"/>
    <col min="30" max="30" width="3.28125" style="0" customWidth="1"/>
    <col min="31" max="32" width="2.421875" style="0" customWidth="1"/>
    <col min="33" max="33" width="2.00390625" style="0" customWidth="1"/>
    <col min="34" max="34" width="2.57421875" style="0" customWidth="1"/>
    <col min="35" max="35" width="2.421875" style="0" customWidth="1"/>
    <col min="36" max="37" width="2.00390625" style="0" customWidth="1"/>
    <col min="38" max="38" width="2.28125" style="0" customWidth="1"/>
    <col min="39" max="39" width="2.00390625" style="0" customWidth="1"/>
    <col min="40" max="41" width="2.28125" style="0" customWidth="1"/>
    <col min="42" max="42" width="2.140625" style="0" customWidth="1"/>
    <col min="43" max="43" width="2.28125" style="0" customWidth="1"/>
    <col min="44" max="44" width="2.140625" style="0" customWidth="1"/>
    <col min="45" max="45" width="2.421875" style="0" customWidth="1"/>
    <col min="46" max="47" width="2.57421875" style="0" customWidth="1"/>
    <col min="48" max="48" width="2.28125" style="0" customWidth="1"/>
    <col min="49" max="49" width="2.7109375" style="0" customWidth="1"/>
    <col min="50" max="52" width="2.421875" style="0" customWidth="1"/>
    <col min="53" max="53" width="2.57421875" style="0" customWidth="1"/>
    <col min="54" max="54" width="3.140625" style="0" customWidth="1"/>
  </cols>
  <sheetData>
    <row r="1" spans="1:54" ht="14.25">
      <c r="A1" s="129"/>
      <c r="B1" s="129"/>
      <c r="C1" s="129"/>
      <c r="D1" s="129"/>
      <c r="E1" s="129"/>
      <c r="F1" s="129"/>
      <c r="G1" s="295" t="s">
        <v>417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</row>
    <row r="2" spans="1:54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</row>
    <row r="3" spans="1:54" ht="12.75">
      <c r="A3" s="290" t="s">
        <v>136</v>
      </c>
      <c r="B3" s="291" t="s">
        <v>137</v>
      </c>
      <c r="C3" s="291"/>
      <c r="D3" s="291"/>
      <c r="E3" s="291"/>
      <c r="F3" s="292" t="s">
        <v>317</v>
      </c>
      <c r="G3" s="291" t="s">
        <v>138</v>
      </c>
      <c r="H3" s="291"/>
      <c r="I3" s="291"/>
      <c r="J3" s="290" t="s">
        <v>323</v>
      </c>
      <c r="K3" s="291" t="s">
        <v>139</v>
      </c>
      <c r="L3" s="291"/>
      <c r="M3" s="291"/>
      <c r="N3" s="291"/>
      <c r="O3" s="291" t="s">
        <v>140</v>
      </c>
      <c r="P3" s="291"/>
      <c r="Q3" s="291"/>
      <c r="R3" s="291"/>
      <c r="S3" s="292" t="s">
        <v>324</v>
      </c>
      <c r="T3" s="291" t="s">
        <v>141</v>
      </c>
      <c r="U3" s="291"/>
      <c r="V3" s="291"/>
      <c r="W3" s="290" t="s">
        <v>325</v>
      </c>
      <c r="X3" s="291" t="s">
        <v>142</v>
      </c>
      <c r="Y3" s="291"/>
      <c r="Z3" s="291"/>
      <c r="AA3" s="292" t="s">
        <v>326</v>
      </c>
      <c r="AB3" s="291" t="s">
        <v>143</v>
      </c>
      <c r="AC3" s="291"/>
      <c r="AD3" s="291"/>
      <c r="AE3" s="291"/>
      <c r="AF3" s="292" t="s">
        <v>318</v>
      </c>
      <c r="AG3" s="291" t="s">
        <v>144</v>
      </c>
      <c r="AH3" s="291"/>
      <c r="AI3" s="291"/>
      <c r="AJ3" s="292" t="s">
        <v>319</v>
      </c>
      <c r="AK3" s="291" t="s">
        <v>145</v>
      </c>
      <c r="AL3" s="291"/>
      <c r="AM3" s="291"/>
      <c r="AN3" s="291"/>
      <c r="AO3" s="291" t="s">
        <v>146</v>
      </c>
      <c r="AP3" s="291"/>
      <c r="AQ3" s="291"/>
      <c r="AR3" s="291"/>
      <c r="AS3" s="292" t="s">
        <v>320</v>
      </c>
      <c r="AT3" s="291" t="s">
        <v>147</v>
      </c>
      <c r="AU3" s="291"/>
      <c r="AV3" s="291"/>
      <c r="AW3" s="292" t="s">
        <v>321</v>
      </c>
      <c r="AX3" s="291" t="s">
        <v>148</v>
      </c>
      <c r="AY3" s="291"/>
      <c r="AZ3" s="291"/>
      <c r="BA3" s="291"/>
      <c r="BB3" s="129"/>
    </row>
    <row r="4" spans="1:54" ht="16.5">
      <c r="A4" s="290"/>
      <c r="B4" s="130" t="s">
        <v>149</v>
      </c>
      <c r="C4" s="130" t="s">
        <v>150</v>
      </c>
      <c r="D4" s="130" t="s">
        <v>151</v>
      </c>
      <c r="E4" s="130" t="s">
        <v>152</v>
      </c>
      <c r="F4" s="292"/>
      <c r="G4" s="131" t="s">
        <v>153</v>
      </c>
      <c r="H4" s="131" t="s">
        <v>154</v>
      </c>
      <c r="I4" s="131" t="s">
        <v>155</v>
      </c>
      <c r="J4" s="290"/>
      <c r="K4" s="130" t="s">
        <v>156</v>
      </c>
      <c r="L4" s="130" t="s">
        <v>157</v>
      </c>
      <c r="M4" s="130" t="s">
        <v>158</v>
      </c>
      <c r="N4" s="130" t="s">
        <v>159</v>
      </c>
      <c r="O4" s="130" t="s">
        <v>149</v>
      </c>
      <c r="P4" s="132" t="s">
        <v>160</v>
      </c>
      <c r="Q4" s="132" t="s">
        <v>161</v>
      </c>
      <c r="R4" s="132" t="s">
        <v>162</v>
      </c>
      <c r="S4" s="293"/>
      <c r="T4" s="132" t="s">
        <v>163</v>
      </c>
      <c r="U4" s="132" t="s">
        <v>164</v>
      </c>
      <c r="V4" s="132" t="s">
        <v>165</v>
      </c>
      <c r="W4" s="294"/>
      <c r="X4" s="132" t="s">
        <v>166</v>
      </c>
      <c r="Y4" s="132" t="s">
        <v>167</v>
      </c>
      <c r="Z4" s="132" t="s">
        <v>168</v>
      </c>
      <c r="AA4" s="293"/>
      <c r="AB4" s="130" t="s">
        <v>166</v>
      </c>
      <c r="AC4" s="130" t="s">
        <v>167</v>
      </c>
      <c r="AD4" s="133" t="s">
        <v>425</v>
      </c>
      <c r="AE4" s="130" t="s">
        <v>169</v>
      </c>
      <c r="AF4" s="292"/>
      <c r="AG4" s="130" t="s">
        <v>170</v>
      </c>
      <c r="AH4" s="130" t="s">
        <v>171</v>
      </c>
      <c r="AI4" s="130" t="s">
        <v>172</v>
      </c>
      <c r="AJ4" s="292"/>
      <c r="AK4" s="130" t="s">
        <v>173</v>
      </c>
      <c r="AL4" s="130" t="s">
        <v>174</v>
      </c>
      <c r="AM4" s="130" t="s">
        <v>175</v>
      </c>
      <c r="AN4" s="132" t="s">
        <v>176</v>
      </c>
      <c r="AO4" s="132" t="s">
        <v>177</v>
      </c>
      <c r="AP4" s="132" t="s">
        <v>160</v>
      </c>
      <c r="AQ4" s="132" t="s">
        <v>161</v>
      </c>
      <c r="AR4" s="132" t="s">
        <v>178</v>
      </c>
      <c r="AS4" s="293"/>
      <c r="AT4" s="132" t="s">
        <v>153</v>
      </c>
      <c r="AU4" s="132" t="s">
        <v>154</v>
      </c>
      <c r="AV4" s="132" t="s">
        <v>172</v>
      </c>
      <c r="AW4" s="293"/>
      <c r="AX4" s="132" t="s">
        <v>156</v>
      </c>
      <c r="AY4" s="132" t="s">
        <v>179</v>
      </c>
      <c r="AZ4" s="132" t="s">
        <v>158</v>
      </c>
      <c r="BA4" s="132" t="s">
        <v>180</v>
      </c>
      <c r="BB4" s="129"/>
    </row>
    <row r="5" spans="1:54" ht="12.75">
      <c r="A5" s="134" t="s">
        <v>181</v>
      </c>
      <c r="B5" s="135"/>
      <c r="C5" s="135"/>
      <c r="D5" s="135"/>
      <c r="E5" s="135"/>
      <c r="F5" s="135"/>
      <c r="G5" s="135"/>
      <c r="H5" s="135"/>
      <c r="I5" s="135"/>
      <c r="J5" s="136">
        <v>16.5</v>
      </c>
      <c r="K5" s="135"/>
      <c r="L5" s="135"/>
      <c r="M5" s="135"/>
      <c r="N5" s="135"/>
      <c r="O5" s="135"/>
      <c r="P5" s="135"/>
      <c r="Q5" s="135"/>
      <c r="R5" s="135"/>
      <c r="S5" s="137" t="s">
        <v>412</v>
      </c>
      <c r="T5" s="137" t="s">
        <v>412</v>
      </c>
      <c r="U5" s="135"/>
      <c r="V5" s="135"/>
      <c r="W5" s="135"/>
      <c r="X5" s="135"/>
      <c r="Y5" s="135"/>
      <c r="Z5" s="135"/>
      <c r="AA5" s="135"/>
      <c r="AB5" s="138"/>
      <c r="AC5" s="135"/>
      <c r="AD5" s="136">
        <v>22.5</v>
      </c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 t="s">
        <v>342</v>
      </c>
      <c r="AR5" s="135" t="s">
        <v>342</v>
      </c>
      <c r="AS5" s="137" t="s">
        <v>412</v>
      </c>
      <c r="AT5" s="137" t="s">
        <v>412</v>
      </c>
      <c r="AU5" s="137" t="s">
        <v>412</v>
      </c>
      <c r="AV5" s="137" t="s">
        <v>412</v>
      </c>
      <c r="AW5" s="137" t="s">
        <v>412</v>
      </c>
      <c r="AX5" s="137" t="s">
        <v>412</v>
      </c>
      <c r="AY5" s="137" t="s">
        <v>412</v>
      </c>
      <c r="AZ5" s="137" t="s">
        <v>412</v>
      </c>
      <c r="BA5" s="137" t="s">
        <v>412</v>
      </c>
      <c r="BB5" s="129"/>
    </row>
    <row r="6" spans="1:54" ht="12.75">
      <c r="A6" s="134" t="s">
        <v>182</v>
      </c>
      <c r="B6" s="135"/>
      <c r="C6" s="135"/>
      <c r="D6" s="135"/>
      <c r="E6" s="135"/>
      <c r="F6" s="135"/>
      <c r="G6" s="135"/>
      <c r="H6" s="139"/>
      <c r="I6" s="135"/>
      <c r="J6" s="135">
        <v>17</v>
      </c>
      <c r="K6" s="135"/>
      <c r="L6" s="135"/>
      <c r="M6" s="135"/>
      <c r="N6" s="135"/>
      <c r="O6" s="135"/>
      <c r="P6" s="135"/>
      <c r="Q6" s="135"/>
      <c r="R6" s="135"/>
      <c r="S6" s="137" t="s">
        <v>412</v>
      </c>
      <c r="T6" s="137" t="s">
        <v>412</v>
      </c>
      <c r="U6" s="135"/>
      <c r="V6" s="135"/>
      <c r="W6" s="140"/>
      <c r="X6" s="135"/>
      <c r="Y6" s="135"/>
      <c r="Z6" s="135"/>
      <c r="AA6" s="135"/>
      <c r="AB6" s="138"/>
      <c r="AC6" s="135"/>
      <c r="AD6" s="135">
        <v>20</v>
      </c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>
        <v>0</v>
      </c>
      <c r="AP6" s="135">
        <v>0</v>
      </c>
      <c r="AQ6" s="135">
        <v>0</v>
      </c>
      <c r="AR6" s="135" t="s">
        <v>342</v>
      </c>
      <c r="AS6" s="140" t="s">
        <v>342</v>
      </c>
      <c r="AT6" s="137" t="s">
        <v>412</v>
      </c>
      <c r="AU6" s="137" t="s">
        <v>412</v>
      </c>
      <c r="AV6" s="137" t="s">
        <v>412</v>
      </c>
      <c r="AW6" s="137" t="s">
        <v>412</v>
      </c>
      <c r="AX6" s="137" t="s">
        <v>412</v>
      </c>
      <c r="AY6" s="137" t="s">
        <v>412</v>
      </c>
      <c r="AZ6" s="137" t="s">
        <v>412</v>
      </c>
      <c r="BA6" s="137" t="s">
        <v>412</v>
      </c>
      <c r="BB6" s="129"/>
    </row>
    <row r="7" spans="1:54" ht="12.75">
      <c r="A7" s="134" t="s">
        <v>183</v>
      </c>
      <c r="B7" s="135"/>
      <c r="C7" s="135"/>
      <c r="D7" s="135"/>
      <c r="E7" s="135">
        <v>0</v>
      </c>
      <c r="F7" s="135">
        <v>0</v>
      </c>
      <c r="G7" s="135">
        <v>0</v>
      </c>
      <c r="H7" s="135"/>
      <c r="I7" s="135"/>
      <c r="J7" s="135">
        <v>13</v>
      </c>
      <c r="K7" s="135"/>
      <c r="L7" s="135"/>
      <c r="M7" s="135"/>
      <c r="N7" s="135"/>
      <c r="O7" s="135"/>
      <c r="P7" s="135"/>
      <c r="Q7" s="135"/>
      <c r="R7" s="135" t="s">
        <v>342</v>
      </c>
      <c r="S7" s="137" t="s">
        <v>412</v>
      </c>
      <c r="T7" s="137" t="s">
        <v>412</v>
      </c>
      <c r="U7" s="135"/>
      <c r="V7" s="135"/>
      <c r="W7" s="140"/>
      <c r="X7" s="135"/>
      <c r="Y7" s="135"/>
      <c r="Z7" s="135"/>
      <c r="AA7" s="135"/>
      <c r="AB7" s="138"/>
      <c r="AC7" s="135"/>
      <c r="AD7" s="135"/>
      <c r="AE7" s="135"/>
      <c r="AF7" s="135">
        <v>14</v>
      </c>
      <c r="AG7" s="135"/>
      <c r="AH7" s="135"/>
      <c r="AI7" s="135">
        <v>0</v>
      </c>
      <c r="AJ7" s="135">
        <v>0</v>
      </c>
      <c r="AK7" s="135">
        <v>0</v>
      </c>
      <c r="AL7" s="135">
        <v>0</v>
      </c>
      <c r="AM7" s="135">
        <v>0</v>
      </c>
      <c r="AN7" s="135">
        <v>0</v>
      </c>
      <c r="AO7" s="135">
        <v>0</v>
      </c>
      <c r="AP7" s="135" t="s">
        <v>342</v>
      </c>
      <c r="AQ7" s="135" t="s">
        <v>414</v>
      </c>
      <c r="AR7" s="135" t="s">
        <v>414</v>
      </c>
      <c r="AS7" s="135" t="s">
        <v>414</v>
      </c>
      <c r="AT7" s="137" t="s">
        <v>412</v>
      </c>
      <c r="AU7" s="137" t="s">
        <v>412</v>
      </c>
      <c r="AV7" s="137" t="s">
        <v>412</v>
      </c>
      <c r="AW7" s="137" t="s">
        <v>412</v>
      </c>
      <c r="AX7" s="137" t="s">
        <v>412</v>
      </c>
      <c r="AY7" s="137" t="s">
        <v>412</v>
      </c>
      <c r="AZ7" s="137" t="s">
        <v>412</v>
      </c>
      <c r="BA7" s="137" t="s">
        <v>412</v>
      </c>
      <c r="BB7" s="129"/>
    </row>
    <row r="8" spans="1:54" ht="12.75">
      <c r="A8" s="134" t="s">
        <v>184</v>
      </c>
      <c r="B8" s="135" t="s">
        <v>414</v>
      </c>
      <c r="C8" s="135" t="s">
        <v>414</v>
      </c>
      <c r="D8" s="135" t="s">
        <v>414</v>
      </c>
      <c r="E8" s="135"/>
      <c r="F8" s="135"/>
      <c r="G8" s="135"/>
      <c r="H8" s="141"/>
      <c r="I8" s="135"/>
      <c r="J8" s="142">
        <v>10</v>
      </c>
      <c r="K8" s="135"/>
      <c r="L8" s="135"/>
      <c r="M8" s="135">
        <v>0</v>
      </c>
      <c r="N8" s="135">
        <v>0</v>
      </c>
      <c r="O8" s="135"/>
      <c r="P8" s="135"/>
      <c r="Q8" s="135" t="s">
        <v>342</v>
      </c>
      <c r="R8" s="140" t="s">
        <v>185</v>
      </c>
      <c r="S8" s="140" t="s">
        <v>185</v>
      </c>
      <c r="T8" s="140" t="s">
        <v>185</v>
      </c>
      <c r="U8" s="140" t="s">
        <v>185</v>
      </c>
      <c r="V8" s="140" t="s">
        <v>415</v>
      </c>
      <c r="W8" s="140" t="s">
        <v>415</v>
      </c>
      <c r="X8" s="140" t="s">
        <v>415</v>
      </c>
      <c r="Y8" s="140" t="s">
        <v>415</v>
      </c>
      <c r="Z8" s="140" t="s">
        <v>413</v>
      </c>
      <c r="AA8" s="140" t="s">
        <v>413</v>
      </c>
      <c r="AB8" s="143"/>
      <c r="AC8" s="144"/>
      <c r="AD8" s="144"/>
      <c r="AE8" s="144"/>
      <c r="AF8" s="144"/>
      <c r="AG8" s="144"/>
      <c r="AH8" s="144"/>
      <c r="AI8" s="144"/>
      <c r="AJ8" s="144"/>
      <c r="AK8" s="144"/>
      <c r="AL8" s="145"/>
      <c r="AM8" s="140"/>
      <c r="AN8" s="146"/>
      <c r="AO8" s="146"/>
      <c r="AP8" s="146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29"/>
    </row>
    <row r="9" spans="1:54" ht="12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</row>
    <row r="10" spans="1:54" ht="12.7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44" t="s">
        <v>106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6"/>
      <c r="AY10" s="46"/>
      <c r="AZ10" s="46"/>
      <c r="BA10" s="46"/>
      <c r="BB10" s="47"/>
    </row>
    <row r="11" spans="1:54" ht="12.75">
      <c r="A11" s="44" t="s">
        <v>378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 t="s">
        <v>186</v>
      </c>
      <c r="M11" s="44"/>
      <c r="N11" s="44"/>
      <c r="O11" s="44"/>
      <c r="P11" s="44"/>
      <c r="Q11" s="44"/>
      <c r="R11" s="44"/>
      <c r="S11" s="44" t="s">
        <v>187</v>
      </c>
      <c r="T11" s="44"/>
      <c r="U11" s="44"/>
      <c r="V11" s="44"/>
      <c r="W11" s="44"/>
      <c r="X11" s="44" t="s">
        <v>188</v>
      </c>
      <c r="Y11" s="44"/>
      <c r="Z11" s="44"/>
      <c r="AA11" s="44"/>
      <c r="AB11" s="44"/>
      <c r="AC11" s="44"/>
      <c r="AD11" s="44"/>
      <c r="AE11" s="44"/>
      <c r="AF11" s="48"/>
      <c r="AG11" s="44"/>
      <c r="AH11" s="44"/>
      <c r="AI11" s="44"/>
      <c r="AJ11" s="44"/>
      <c r="AK11" s="44" t="s">
        <v>189</v>
      </c>
      <c r="AL11" s="44"/>
      <c r="AM11" s="44"/>
      <c r="AN11" s="44"/>
      <c r="AO11" s="44"/>
      <c r="AP11" s="44"/>
      <c r="AQ11" s="44"/>
      <c r="AR11" s="44" t="s">
        <v>190</v>
      </c>
      <c r="AS11" s="44"/>
      <c r="AT11" s="44"/>
      <c r="AU11" s="44"/>
      <c r="AV11" s="44"/>
      <c r="AW11" s="44"/>
      <c r="AX11" s="44"/>
      <c r="AY11" s="44" t="s">
        <v>191</v>
      </c>
      <c r="AZ11" s="44"/>
      <c r="BA11" s="44"/>
      <c r="BB11" s="47"/>
    </row>
    <row r="12" spans="1:54" ht="13.5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 t="s">
        <v>192</v>
      </c>
      <c r="M12" s="44"/>
      <c r="N12" s="44"/>
      <c r="O12" s="44"/>
      <c r="P12" s="44"/>
      <c r="Q12" s="44"/>
      <c r="R12" s="44"/>
      <c r="S12" s="44" t="s">
        <v>193</v>
      </c>
      <c r="T12" s="44"/>
      <c r="U12" s="44"/>
      <c r="V12" s="44"/>
      <c r="W12" s="44"/>
      <c r="X12" s="44" t="s">
        <v>194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 t="s">
        <v>55</v>
      </c>
      <c r="AU12" s="44"/>
      <c r="AV12" s="44"/>
      <c r="AW12" s="44"/>
      <c r="AX12" s="44"/>
      <c r="AY12" s="44"/>
      <c r="AZ12" s="44"/>
      <c r="BA12" s="44"/>
      <c r="BB12" s="47"/>
    </row>
    <row r="13" spans="1:54" ht="13.5" thickBot="1">
      <c r="A13" s="149"/>
      <c r="B13" s="149"/>
      <c r="C13" s="149"/>
      <c r="D13" s="49"/>
      <c r="E13" s="149"/>
      <c r="F13" s="149"/>
      <c r="G13" s="129"/>
      <c r="H13" s="149"/>
      <c r="I13" s="149"/>
      <c r="J13" s="149"/>
      <c r="K13" s="149"/>
      <c r="L13" s="149"/>
      <c r="M13" s="150">
        <v>0</v>
      </c>
      <c r="N13" s="149"/>
      <c r="O13" s="149"/>
      <c r="P13" s="149"/>
      <c r="Q13" s="149"/>
      <c r="R13" s="149"/>
      <c r="S13" s="149"/>
      <c r="T13" s="150" t="s">
        <v>414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50" t="s">
        <v>195</v>
      </c>
      <c r="AE13" s="149"/>
      <c r="AF13" s="149"/>
      <c r="AG13" s="149"/>
      <c r="AH13" s="149"/>
      <c r="AI13" s="149"/>
      <c r="AJ13" s="149"/>
      <c r="AK13" s="149"/>
      <c r="AL13" s="149"/>
      <c r="AM13" s="49" t="s">
        <v>342</v>
      </c>
      <c r="AN13" s="149"/>
      <c r="AO13" s="149"/>
      <c r="AP13" s="149"/>
      <c r="AQ13" s="149"/>
      <c r="AR13" s="149"/>
      <c r="AS13" s="149"/>
      <c r="AT13" s="149"/>
      <c r="AU13" s="150" t="s">
        <v>413</v>
      </c>
      <c r="AV13" s="149"/>
      <c r="AW13" s="149"/>
      <c r="AX13" s="149"/>
      <c r="AY13" s="151"/>
      <c r="AZ13" s="152" t="s">
        <v>412</v>
      </c>
      <c r="BA13" s="149"/>
      <c r="BB13" s="129"/>
    </row>
    <row r="14" spans="1:54" ht="13.5" thickBot="1">
      <c r="A14" s="149"/>
      <c r="B14" s="149"/>
      <c r="C14" s="149"/>
      <c r="D14" s="149"/>
      <c r="E14" s="149"/>
      <c r="F14" s="149"/>
      <c r="G14" s="153"/>
      <c r="H14" s="149"/>
      <c r="I14" s="149"/>
      <c r="J14" s="149"/>
      <c r="K14" s="149"/>
      <c r="L14" s="149"/>
      <c r="M14" s="154"/>
      <c r="N14" s="149"/>
      <c r="O14" s="149"/>
      <c r="P14" s="149"/>
      <c r="Q14" s="149"/>
      <c r="R14" s="149"/>
      <c r="S14" s="149"/>
      <c r="T14" s="154"/>
      <c r="U14" s="149"/>
      <c r="V14" s="149"/>
      <c r="W14" s="149"/>
      <c r="X14" s="149"/>
      <c r="Y14" s="149"/>
      <c r="Z14" s="149"/>
      <c r="AA14" s="149"/>
      <c r="AB14" s="149"/>
      <c r="AC14" s="149"/>
      <c r="AD14" s="154"/>
      <c r="AE14" s="149"/>
      <c r="AF14" s="149"/>
      <c r="AG14" s="149"/>
      <c r="AH14" s="149"/>
      <c r="AI14" s="149"/>
      <c r="AJ14" s="149"/>
      <c r="AK14" s="149"/>
      <c r="AL14" s="149"/>
      <c r="AM14" s="153"/>
      <c r="AN14" s="149"/>
      <c r="AO14" s="149"/>
      <c r="AP14" s="149"/>
      <c r="AQ14" s="149"/>
      <c r="AR14" s="149"/>
      <c r="AS14" s="149"/>
      <c r="AT14" s="149"/>
      <c r="AU14" s="154"/>
      <c r="AV14" s="149"/>
      <c r="AW14" s="149"/>
      <c r="AX14" s="149"/>
      <c r="AY14" s="151"/>
      <c r="AZ14" s="151"/>
      <c r="BA14" s="149"/>
      <c r="BB14" s="129"/>
    </row>
    <row r="15" spans="1:54" ht="13.5" thickBot="1">
      <c r="A15" s="45" t="s">
        <v>196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9" t="s">
        <v>415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29"/>
    </row>
    <row r="16" spans="1:53" ht="12.75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ht="12.75">
      <c r="D17" s="2"/>
    </row>
    <row r="18" spans="9:42" ht="48.75" customHeight="1">
      <c r="I18" s="288" t="s">
        <v>411</v>
      </c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</row>
    <row r="19" spans="1:54" ht="25.5" customHeight="1">
      <c r="A19" s="296" t="s">
        <v>136</v>
      </c>
      <c r="B19" s="296"/>
      <c r="C19" s="296"/>
      <c r="D19" s="296"/>
      <c r="E19" s="297" t="s">
        <v>295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9"/>
      <c r="R19" s="296" t="s">
        <v>58</v>
      </c>
      <c r="S19" s="296"/>
      <c r="T19" s="296"/>
      <c r="U19" s="296"/>
      <c r="V19" s="296"/>
      <c r="W19" s="296"/>
      <c r="X19" s="296" t="s">
        <v>106</v>
      </c>
      <c r="Y19" s="296"/>
      <c r="Z19" s="296"/>
      <c r="AA19" s="296"/>
      <c r="AB19" s="296"/>
      <c r="AC19" s="296"/>
      <c r="AD19" s="296"/>
      <c r="AE19" s="296"/>
      <c r="AF19" s="296" t="s">
        <v>285</v>
      </c>
      <c r="AG19" s="296"/>
      <c r="AH19" s="296"/>
      <c r="AI19" s="296"/>
      <c r="AJ19" s="296"/>
      <c r="AK19" s="296"/>
      <c r="AL19" s="296"/>
      <c r="AM19" s="296"/>
      <c r="AN19" s="296" t="s">
        <v>77</v>
      </c>
      <c r="AO19" s="296"/>
      <c r="AP19" s="296"/>
      <c r="AQ19" s="296"/>
      <c r="AR19" s="296"/>
      <c r="AS19" s="296"/>
      <c r="AT19" s="296"/>
      <c r="AU19" s="296" t="s">
        <v>191</v>
      </c>
      <c r="AV19" s="296"/>
      <c r="AW19" s="296"/>
      <c r="AX19" s="296"/>
      <c r="AY19" s="296"/>
      <c r="AZ19" s="303" t="s">
        <v>296</v>
      </c>
      <c r="BA19" s="303"/>
      <c r="BB19" s="303"/>
    </row>
    <row r="20" spans="1:54" ht="45.75" customHeight="1">
      <c r="A20" s="296"/>
      <c r="B20" s="296"/>
      <c r="C20" s="296"/>
      <c r="D20" s="296"/>
      <c r="E20" s="300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2"/>
      <c r="R20" s="296"/>
      <c r="S20" s="296"/>
      <c r="T20" s="296"/>
      <c r="U20" s="296"/>
      <c r="V20" s="296"/>
      <c r="W20" s="296"/>
      <c r="X20" s="304" t="s">
        <v>297</v>
      </c>
      <c r="Y20" s="296"/>
      <c r="Z20" s="296"/>
      <c r="AA20" s="296"/>
      <c r="AB20" s="296" t="s">
        <v>298</v>
      </c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303"/>
      <c r="BA20" s="303"/>
      <c r="BB20" s="303"/>
    </row>
    <row r="21" spans="1:54" ht="15" customHeight="1">
      <c r="A21" s="305">
        <v>1</v>
      </c>
      <c r="B21" s="305"/>
      <c r="C21" s="305"/>
      <c r="D21" s="305"/>
      <c r="E21" s="305">
        <v>2</v>
      </c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>
        <v>3</v>
      </c>
      <c r="S21" s="305"/>
      <c r="T21" s="305"/>
      <c r="U21" s="305"/>
      <c r="V21" s="305"/>
      <c r="W21" s="305"/>
      <c r="X21" s="305">
        <v>4</v>
      </c>
      <c r="Y21" s="305"/>
      <c r="Z21" s="305"/>
      <c r="AA21" s="305"/>
      <c r="AB21" s="305">
        <v>5</v>
      </c>
      <c r="AC21" s="305"/>
      <c r="AD21" s="305"/>
      <c r="AE21" s="305"/>
      <c r="AF21" s="305">
        <v>6</v>
      </c>
      <c r="AG21" s="305"/>
      <c r="AH21" s="305"/>
      <c r="AI21" s="305"/>
      <c r="AJ21" s="305"/>
      <c r="AK21" s="305"/>
      <c r="AL21" s="305"/>
      <c r="AM21" s="305"/>
      <c r="AN21" s="305">
        <v>7</v>
      </c>
      <c r="AO21" s="305"/>
      <c r="AP21" s="305"/>
      <c r="AQ21" s="305"/>
      <c r="AR21" s="305"/>
      <c r="AS21" s="305"/>
      <c r="AT21" s="305"/>
      <c r="AU21" s="305">
        <v>8</v>
      </c>
      <c r="AV21" s="305"/>
      <c r="AW21" s="305"/>
      <c r="AX21" s="305"/>
      <c r="AY21" s="305"/>
      <c r="AZ21" s="305">
        <v>9</v>
      </c>
      <c r="BA21" s="305"/>
      <c r="BB21" s="305"/>
    </row>
    <row r="22" spans="1:54" ht="12.75">
      <c r="A22" s="305" t="s">
        <v>10</v>
      </c>
      <c r="B22" s="305"/>
      <c r="C22" s="305"/>
      <c r="D22" s="305"/>
      <c r="E22" s="306" t="s">
        <v>426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8"/>
      <c r="R22" s="305">
        <v>0</v>
      </c>
      <c r="S22" s="305"/>
      <c r="T22" s="305"/>
      <c r="U22" s="305"/>
      <c r="V22" s="305"/>
      <c r="W22" s="305"/>
      <c r="X22" s="305">
        <v>0</v>
      </c>
      <c r="Y22" s="305"/>
      <c r="Z22" s="305"/>
      <c r="AA22" s="305"/>
      <c r="AB22" s="305">
        <v>0</v>
      </c>
      <c r="AC22" s="305"/>
      <c r="AD22" s="305"/>
      <c r="AE22" s="305"/>
      <c r="AF22" s="305">
        <v>2</v>
      </c>
      <c r="AG22" s="305"/>
      <c r="AH22" s="305"/>
      <c r="AI22" s="305"/>
      <c r="AJ22" s="305"/>
      <c r="AK22" s="305"/>
      <c r="AL22" s="305"/>
      <c r="AM22" s="305"/>
      <c r="AN22" s="306">
        <v>0</v>
      </c>
      <c r="AO22" s="307"/>
      <c r="AP22" s="307"/>
      <c r="AQ22" s="307"/>
      <c r="AR22" s="307"/>
      <c r="AS22" s="307"/>
      <c r="AT22" s="308"/>
      <c r="AU22" s="305">
        <v>11</v>
      </c>
      <c r="AV22" s="305"/>
      <c r="AW22" s="305"/>
      <c r="AX22" s="305"/>
      <c r="AY22" s="305"/>
      <c r="AZ22" s="305">
        <v>52</v>
      </c>
      <c r="BA22" s="305"/>
      <c r="BB22" s="305"/>
    </row>
    <row r="23" spans="1:54" ht="12.75">
      <c r="A23" s="305" t="s">
        <v>11</v>
      </c>
      <c r="B23" s="305"/>
      <c r="C23" s="305"/>
      <c r="D23" s="305"/>
      <c r="E23" s="306" t="s">
        <v>427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  <c r="R23" s="305">
        <v>3</v>
      </c>
      <c r="S23" s="305"/>
      <c r="T23" s="305"/>
      <c r="U23" s="305"/>
      <c r="V23" s="305"/>
      <c r="W23" s="305"/>
      <c r="X23" s="305">
        <v>0</v>
      </c>
      <c r="Y23" s="305"/>
      <c r="Z23" s="305"/>
      <c r="AA23" s="305"/>
      <c r="AB23" s="305">
        <v>0</v>
      </c>
      <c r="AC23" s="305"/>
      <c r="AD23" s="305"/>
      <c r="AE23" s="305"/>
      <c r="AF23" s="305">
        <v>2</v>
      </c>
      <c r="AG23" s="305"/>
      <c r="AH23" s="305"/>
      <c r="AI23" s="305"/>
      <c r="AJ23" s="305"/>
      <c r="AK23" s="305"/>
      <c r="AL23" s="305"/>
      <c r="AM23" s="305"/>
      <c r="AN23" s="306">
        <v>0</v>
      </c>
      <c r="AO23" s="307"/>
      <c r="AP23" s="307"/>
      <c r="AQ23" s="307"/>
      <c r="AR23" s="307"/>
      <c r="AS23" s="307"/>
      <c r="AT23" s="308"/>
      <c r="AU23" s="305">
        <v>10</v>
      </c>
      <c r="AV23" s="305"/>
      <c r="AW23" s="305"/>
      <c r="AX23" s="305"/>
      <c r="AY23" s="305"/>
      <c r="AZ23" s="305">
        <v>52</v>
      </c>
      <c r="BA23" s="305"/>
      <c r="BB23" s="305"/>
    </row>
    <row r="24" spans="1:54" ht="12.75">
      <c r="A24" s="305" t="s">
        <v>12</v>
      </c>
      <c r="B24" s="305"/>
      <c r="C24" s="305"/>
      <c r="D24" s="305"/>
      <c r="E24" s="306" t="s">
        <v>428</v>
      </c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  <c r="R24" s="305">
        <v>10</v>
      </c>
      <c r="S24" s="305"/>
      <c r="T24" s="305"/>
      <c r="U24" s="305"/>
      <c r="V24" s="305"/>
      <c r="W24" s="305"/>
      <c r="X24" s="305">
        <v>3</v>
      </c>
      <c r="Y24" s="305"/>
      <c r="Z24" s="305"/>
      <c r="AA24" s="305"/>
      <c r="AB24" s="305">
        <v>0</v>
      </c>
      <c r="AC24" s="305"/>
      <c r="AD24" s="305"/>
      <c r="AE24" s="305"/>
      <c r="AF24" s="305">
        <v>2</v>
      </c>
      <c r="AG24" s="305"/>
      <c r="AH24" s="305"/>
      <c r="AI24" s="305"/>
      <c r="AJ24" s="305"/>
      <c r="AK24" s="305"/>
      <c r="AL24" s="305"/>
      <c r="AM24" s="305"/>
      <c r="AN24" s="306">
        <v>0</v>
      </c>
      <c r="AO24" s="307"/>
      <c r="AP24" s="307"/>
      <c r="AQ24" s="307"/>
      <c r="AR24" s="307"/>
      <c r="AS24" s="307"/>
      <c r="AT24" s="308"/>
      <c r="AU24" s="305">
        <v>10</v>
      </c>
      <c r="AV24" s="305"/>
      <c r="AW24" s="305"/>
      <c r="AX24" s="305"/>
      <c r="AY24" s="305"/>
      <c r="AZ24" s="305">
        <v>52</v>
      </c>
      <c r="BA24" s="305"/>
      <c r="BB24" s="305"/>
    </row>
    <row r="25" spans="1:54" ht="12.75">
      <c r="A25" s="305" t="s">
        <v>13</v>
      </c>
      <c r="B25" s="305"/>
      <c r="C25" s="305"/>
      <c r="D25" s="305"/>
      <c r="E25" s="306">
        <v>10</v>
      </c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  <c r="R25" s="305">
        <v>2</v>
      </c>
      <c r="S25" s="305"/>
      <c r="T25" s="305"/>
      <c r="U25" s="305"/>
      <c r="V25" s="305"/>
      <c r="W25" s="305"/>
      <c r="X25" s="305">
        <v>3</v>
      </c>
      <c r="Y25" s="305"/>
      <c r="Z25" s="305"/>
      <c r="AA25" s="305"/>
      <c r="AB25" s="305">
        <v>4</v>
      </c>
      <c r="AC25" s="305"/>
      <c r="AD25" s="305"/>
      <c r="AE25" s="305"/>
      <c r="AF25" s="305">
        <v>1</v>
      </c>
      <c r="AG25" s="305"/>
      <c r="AH25" s="305"/>
      <c r="AI25" s="305"/>
      <c r="AJ25" s="305"/>
      <c r="AK25" s="305"/>
      <c r="AL25" s="305"/>
      <c r="AM25" s="305"/>
      <c r="AN25" s="306">
        <v>6</v>
      </c>
      <c r="AO25" s="307"/>
      <c r="AP25" s="307"/>
      <c r="AQ25" s="307"/>
      <c r="AR25" s="307"/>
      <c r="AS25" s="307"/>
      <c r="AT25" s="308"/>
      <c r="AU25" s="305">
        <v>0</v>
      </c>
      <c r="AV25" s="305"/>
      <c r="AW25" s="305"/>
      <c r="AX25" s="305"/>
      <c r="AY25" s="305"/>
      <c r="AZ25" s="305">
        <v>26</v>
      </c>
      <c r="BA25" s="305"/>
      <c r="BB25" s="305"/>
    </row>
    <row r="26" spans="1:54" ht="12.75">
      <c r="A26" s="305" t="s">
        <v>322</v>
      </c>
      <c r="B26" s="305"/>
      <c r="C26" s="305"/>
      <c r="D26" s="305"/>
      <c r="E26" s="305">
        <v>113</v>
      </c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>
        <f>R22+R23+R24+R25</f>
        <v>15</v>
      </c>
      <c r="S26" s="305"/>
      <c r="T26" s="305"/>
      <c r="U26" s="305"/>
      <c r="V26" s="305"/>
      <c r="W26" s="305"/>
      <c r="X26" s="305">
        <f>X22+X23+X24+X25</f>
        <v>6</v>
      </c>
      <c r="Y26" s="305"/>
      <c r="Z26" s="305"/>
      <c r="AA26" s="305"/>
      <c r="AB26" s="305">
        <f>AB22+AB23+AB24+AB25</f>
        <v>4</v>
      </c>
      <c r="AC26" s="305"/>
      <c r="AD26" s="305"/>
      <c r="AE26" s="305"/>
      <c r="AF26" s="305">
        <f>AF22+AF23+AF24+AF25</f>
        <v>7</v>
      </c>
      <c r="AG26" s="305"/>
      <c r="AH26" s="305"/>
      <c r="AI26" s="305"/>
      <c r="AJ26" s="305"/>
      <c r="AK26" s="305"/>
      <c r="AL26" s="305"/>
      <c r="AM26" s="305"/>
      <c r="AN26" s="305">
        <f>AN22+AN23+AN24+AN25</f>
        <v>6</v>
      </c>
      <c r="AO26" s="305"/>
      <c r="AP26" s="305"/>
      <c r="AQ26" s="305"/>
      <c r="AR26" s="305"/>
      <c r="AS26" s="305"/>
      <c r="AT26" s="305"/>
      <c r="AU26" s="305">
        <f>AU22+AU23+AU24+AU25</f>
        <v>31</v>
      </c>
      <c r="AV26" s="305"/>
      <c r="AW26" s="305"/>
      <c r="AX26" s="305"/>
      <c r="AY26" s="305"/>
      <c r="AZ26" s="305">
        <f>AZ22+AZ23+AZ24+AZ25</f>
        <v>182</v>
      </c>
      <c r="BA26" s="305"/>
      <c r="BB26" s="305"/>
    </row>
  </sheetData>
  <sheetProtection/>
  <mergeCells count="88">
    <mergeCell ref="A26:D26"/>
    <mergeCell ref="E26:Q26"/>
    <mergeCell ref="R26:W26"/>
    <mergeCell ref="X26:AA26"/>
    <mergeCell ref="AZ26:BB26"/>
    <mergeCell ref="AB26:AE26"/>
    <mergeCell ref="AF26:AM26"/>
    <mergeCell ref="AN26:AT26"/>
    <mergeCell ref="AU26:AY26"/>
    <mergeCell ref="AZ24:BB24"/>
    <mergeCell ref="A25:D25"/>
    <mergeCell ref="E25:Q25"/>
    <mergeCell ref="R25:W25"/>
    <mergeCell ref="X25:AA25"/>
    <mergeCell ref="AB25:AE25"/>
    <mergeCell ref="AF25:AM25"/>
    <mergeCell ref="AN25:AT25"/>
    <mergeCell ref="AU25:AY25"/>
    <mergeCell ref="AZ25:BB25"/>
    <mergeCell ref="AU23:AY23"/>
    <mergeCell ref="AZ23:BB23"/>
    <mergeCell ref="A24:D24"/>
    <mergeCell ref="E24:Q24"/>
    <mergeCell ref="R24:W24"/>
    <mergeCell ref="X24:AA24"/>
    <mergeCell ref="AB24:AE24"/>
    <mergeCell ref="AF24:AM24"/>
    <mergeCell ref="AN24:AT24"/>
    <mergeCell ref="AU24:AY24"/>
    <mergeCell ref="AN22:AT22"/>
    <mergeCell ref="AU22:AY22"/>
    <mergeCell ref="AZ22:BB22"/>
    <mergeCell ref="A23:D23"/>
    <mergeCell ref="E23:Q23"/>
    <mergeCell ref="R23:W23"/>
    <mergeCell ref="X23:AA23"/>
    <mergeCell ref="AB23:AE23"/>
    <mergeCell ref="AF23:AM23"/>
    <mergeCell ref="AN23:AT23"/>
    <mergeCell ref="AF21:AM21"/>
    <mergeCell ref="AN21:AT21"/>
    <mergeCell ref="AU21:AY21"/>
    <mergeCell ref="AZ21:BB21"/>
    <mergeCell ref="A22:D22"/>
    <mergeCell ref="E22:Q22"/>
    <mergeCell ref="R22:W22"/>
    <mergeCell ref="X22:AA22"/>
    <mergeCell ref="AB22:AE22"/>
    <mergeCell ref="AF22:AM22"/>
    <mergeCell ref="X20:AA20"/>
    <mergeCell ref="AB20:AE20"/>
    <mergeCell ref="A21:D21"/>
    <mergeCell ref="E21:Q21"/>
    <mergeCell ref="R21:W21"/>
    <mergeCell ref="X21:AA21"/>
    <mergeCell ref="AB21:AE21"/>
    <mergeCell ref="AX3:BA3"/>
    <mergeCell ref="G1:AO1"/>
    <mergeCell ref="A19:D20"/>
    <mergeCell ref="E19:Q20"/>
    <mergeCell ref="R19:W20"/>
    <mergeCell ref="X19:AE19"/>
    <mergeCell ref="AF19:AM20"/>
    <mergeCell ref="AN19:AT20"/>
    <mergeCell ref="AU19:AY20"/>
    <mergeCell ref="AZ19:BB20"/>
    <mergeCell ref="AJ3:AJ4"/>
    <mergeCell ref="AK3:AN3"/>
    <mergeCell ref="AO3:AR3"/>
    <mergeCell ref="AS3:AS4"/>
    <mergeCell ref="AT3:AV3"/>
    <mergeCell ref="AW3:AW4"/>
    <mergeCell ref="W3:W4"/>
    <mergeCell ref="X3:Z3"/>
    <mergeCell ref="AA3:AA4"/>
    <mergeCell ref="AB3:AE3"/>
    <mergeCell ref="AF3:AF4"/>
    <mergeCell ref="AG3:AI3"/>
    <mergeCell ref="I18:AP18"/>
    <mergeCell ref="A3:A4"/>
    <mergeCell ref="B3:E3"/>
    <mergeCell ref="F3:F4"/>
    <mergeCell ref="G3:I3"/>
    <mergeCell ref="J3:J4"/>
    <mergeCell ref="K3:N3"/>
    <mergeCell ref="O3:R3"/>
    <mergeCell ref="S3:S4"/>
    <mergeCell ref="T3: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7">
      <selection activeCell="F76" sqref="F76"/>
    </sheetView>
  </sheetViews>
  <sheetFormatPr defaultColWidth="11.57421875" defaultRowHeight="12.75"/>
  <cols>
    <col min="1" max="1" width="9.7109375" style="0" customWidth="1"/>
    <col min="2" max="2" width="21.8515625" style="0" customWidth="1"/>
    <col min="3" max="3" width="7.7109375" style="0" customWidth="1"/>
    <col min="4" max="4" width="9.7109375" style="0" customWidth="1"/>
    <col min="5" max="5" width="9.421875" style="0" customWidth="1"/>
    <col min="6" max="6" width="6.00390625" style="0" customWidth="1"/>
    <col min="7" max="7" width="7.140625" style="0" customWidth="1"/>
    <col min="8" max="8" width="6.8515625" style="0" customWidth="1"/>
    <col min="9" max="9" width="7.00390625" style="0" customWidth="1"/>
  </cols>
  <sheetData>
    <row r="1" ht="15.75">
      <c r="A1" s="4" t="s">
        <v>197</v>
      </c>
    </row>
    <row r="2" ht="15.75">
      <c r="A2" s="4" t="s">
        <v>198</v>
      </c>
    </row>
    <row r="3" ht="15.75">
      <c r="A3" s="4"/>
    </row>
    <row r="4" ht="20.25">
      <c r="A4" s="4" t="s">
        <v>199</v>
      </c>
    </row>
    <row r="5" ht="18.75">
      <c r="A5" s="4" t="s">
        <v>311</v>
      </c>
    </row>
    <row r="6" ht="20.25">
      <c r="A6" s="4" t="s">
        <v>200</v>
      </c>
    </row>
    <row r="7" ht="15.75">
      <c r="A7" s="4"/>
    </row>
    <row r="8" ht="18.75">
      <c r="A8" s="5" t="s">
        <v>312</v>
      </c>
    </row>
    <row r="9" ht="18.75">
      <c r="A9" s="5" t="s">
        <v>313</v>
      </c>
    </row>
    <row r="10" ht="18.75">
      <c r="A10" s="6"/>
    </row>
    <row r="11" ht="18.75">
      <c r="A11" s="5" t="s">
        <v>314</v>
      </c>
    </row>
    <row r="12" ht="18.75">
      <c r="A12" s="6" t="s">
        <v>310</v>
      </c>
    </row>
    <row r="13" ht="18.75">
      <c r="A13" s="5" t="s">
        <v>315</v>
      </c>
    </row>
    <row r="14" ht="18.75">
      <c r="A14" s="5" t="s">
        <v>316</v>
      </c>
    </row>
    <row r="15" ht="16.5" thickBot="1">
      <c r="A15" s="4"/>
    </row>
    <row r="16" spans="1:9" ht="49.5" customHeight="1" thickBot="1">
      <c r="A16" s="316" t="s">
        <v>60</v>
      </c>
      <c r="B16" s="316" t="s">
        <v>201</v>
      </c>
      <c r="C16" s="309" t="s">
        <v>202</v>
      </c>
      <c r="D16" s="309" t="s">
        <v>203</v>
      </c>
      <c r="E16" s="309" t="s">
        <v>204</v>
      </c>
      <c r="F16" s="312" t="s">
        <v>205</v>
      </c>
      <c r="G16" s="319"/>
      <c r="H16" s="313"/>
      <c r="I16" s="309" t="s">
        <v>206</v>
      </c>
    </row>
    <row r="17" spans="1:9" ht="32.25" customHeight="1" thickBot="1">
      <c r="A17" s="317"/>
      <c r="B17" s="317"/>
      <c r="C17" s="310"/>
      <c r="D17" s="310"/>
      <c r="E17" s="310"/>
      <c r="F17" s="314" t="s">
        <v>207</v>
      </c>
      <c r="G17" s="312" t="s">
        <v>208</v>
      </c>
      <c r="H17" s="313"/>
      <c r="I17" s="310"/>
    </row>
    <row r="18" spans="1:9" ht="71.25" customHeight="1" thickBot="1">
      <c r="A18" s="318"/>
      <c r="B18" s="318"/>
      <c r="C18" s="311"/>
      <c r="D18" s="311"/>
      <c r="E18" s="311"/>
      <c r="F18" s="315"/>
      <c r="G18" s="23" t="s">
        <v>209</v>
      </c>
      <c r="H18" s="23" t="s">
        <v>210</v>
      </c>
      <c r="I18" s="311"/>
    </row>
    <row r="19" spans="1:9" ht="16.5" thickBot="1">
      <c r="A19" s="8">
        <v>1</v>
      </c>
      <c r="B19" s="8">
        <v>2</v>
      </c>
      <c r="C19" s="8">
        <v>3</v>
      </c>
      <c r="D19" s="9">
        <v>4</v>
      </c>
      <c r="E19" s="10">
        <v>5</v>
      </c>
      <c r="F19" s="8">
        <v>6</v>
      </c>
      <c r="G19" s="8">
        <v>7</v>
      </c>
      <c r="H19" s="8">
        <v>8</v>
      </c>
      <c r="I19" s="9">
        <v>9</v>
      </c>
    </row>
    <row r="20" spans="1:9" ht="35.25" customHeight="1" thickBot="1">
      <c r="A20" s="11"/>
      <c r="B20" s="11" t="s">
        <v>16</v>
      </c>
      <c r="C20" s="8"/>
      <c r="D20" s="13">
        <v>3996</v>
      </c>
      <c r="E20" s="14">
        <v>1332</v>
      </c>
      <c r="F20" s="15">
        <v>2664</v>
      </c>
      <c r="G20" s="15">
        <v>1280</v>
      </c>
      <c r="H20" s="15">
        <v>144</v>
      </c>
      <c r="I20" s="13"/>
    </row>
    <row r="21" spans="1:9" ht="78" customHeight="1" thickBot="1">
      <c r="A21" s="24" t="s">
        <v>211</v>
      </c>
      <c r="B21" s="11" t="s">
        <v>48</v>
      </c>
      <c r="C21" s="8"/>
      <c r="D21" s="13">
        <v>588</v>
      </c>
      <c r="E21" s="14">
        <v>196</v>
      </c>
      <c r="F21" s="15">
        <v>392</v>
      </c>
      <c r="G21" s="15">
        <v>324</v>
      </c>
      <c r="H21" s="15"/>
      <c r="I21" s="9"/>
    </row>
    <row r="22" spans="1:9" ht="21" customHeight="1" thickBot="1">
      <c r="A22" s="25" t="s">
        <v>212</v>
      </c>
      <c r="B22" s="7" t="s">
        <v>213</v>
      </c>
      <c r="C22" s="8"/>
      <c r="D22" s="13">
        <v>72</v>
      </c>
      <c r="E22" s="14">
        <v>24</v>
      </c>
      <c r="F22" s="15">
        <v>48</v>
      </c>
      <c r="G22" s="15">
        <v>14</v>
      </c>
      <c r="H22" s="8"/>
      <c r="I22" s="9"/>
    </row>
    <row r="23" spans="1:9" ht="16.5" thickBot="1">
      <c r="A23" s="25" t="s">
        <v>214</v>
      </c>
      <c r="B23" s="7" t="s">
        <v>215</v>
      </c>
      <c r="C23" s="8"/>
      <c r="D23" s="13">
        <v>72</v>
      </c>
      <c r="E23" s="14">
        <v>24</v>
      </c>
      <c r="F23" s="15">
        <v>48</v>
      </c>
      <c r="G23" s="15">
        <v>14</v>
      </c>
      <c r="H23" s="8"/>
      <c r="I23" s="9"/>
    </row>
    <row r="24" spans="1:9" ht="21.75" customHeight="1" thickBot="1">
      <c r="A24" s="25" t="s">
        <v>216</v>
      </c>
      <c r="B24" s="7" t="s">
        <v>217</v>
      </c>
      <c r="C24" s="8"/>
      <c r="D24" s="13">
        <v>148</v>
      </c>
      <c r="E24" s="14" t="s">
        <v>218</v>
      </c>
      <c r="F24" s="15">
        <v>148</v>
      </c>
      <c r="G24" s="15">
        <v>148</v>
      </c>
      <c r="H24" s="8"/>
      <c r="I24" s="9"/>
    </row>
    <row r="25" spans="1:9" ht="21.75" customHeight="1" thickBot="1">
      <c r="A25" s="25" t="s">
        <v>219</v>
      </c>
      <c r="B25" s="7" t="s">
        <v>220</v>
      </c>
      <c r="C25" s="8"/>
      <c r="D25" s="13">
        <v>296</v>
      </c>
      <c r="E25" s="14">
        <v>148</v>
      </c>
      <c r="F25" s="15">
        <v>148</v>
      </c>
      <c r="G25" s="15">
        <v>148</v>
      </c>
      <c r="H25" s="8"/>
      <c r="I25" s="9"/>
    </row>
    <row r="26" spans="1:9" ht="65.25" customHeight="1" thickBot="1">
      <c r="A26" s="24" t="s">
        <v>221</v>
      </c>
      <c r="B26" s="11" t="s">
        <v>28</v>
      </c>
      <c r="C26" s="8"/>
      <c r="D26" s="13">
        <v>168</v>
      </c>
      <c r="E26" s="14">
        <v>56</v>
      </c>
      <c r="F26" s="15">
        <v>112</v>
      </c>
      <c r="G26" s="15">
        <v>26</v>
      </c>
      <c r="H26" s="8"/>
      <c r="I26" s="9"/>
    </row>
    <row r="27" spans="1:9" ht="21" customHeight="1" thickBot="1">
      <c r="A27" s="25" t="s">
        <v>222</v>
      </c>
      <c r="B27" s="7" t="s">
        <v>223</v>
      </c>
      <c r="C27" s="8"/>
      <c r="D27" s="13">
        <v>60</v>
      </c>
      <c r="E27" s="14">
        <v>20</v>
      </c>
      <c r="F27" s="15">
        <v>40</v>
      </c>
      <c r="G27" s="15">
        <v>6</v>
      </c>
      <c r="H27" s="8"/>
      <c r="I27" s="9"/>
    </row>
    <row r="28" spans="1:9" ht="52.5" customHeight="1" thickBot="1">
      <c r="A28" s="25" t="s">
        <v>224</v>
      </c>
      <c r="B28" s="7" t="s">
        <v>225</v>
      </c>
      <c r="C28" s="8"/>
      <c r="D28" s="13">
        <v>48</v>
      </c>
      <c r="E28" s="14">
        <v>16</v>
      </c>
      <c r="F28" s="15">
        <v>32</v>
      </c>
      <c r="G28" s="15"/>
      <c r="H28" s="8"/>
      <c r="I28" s="9"/>
    </row>
    <row r="29" spans="1:9" ht="18" customHeight="1" thickBot="1">
      <c r="A29" s="25" t="s">
        <v>226</v>
      </c>
      <c r="B29" s="7" t="s">
        <v>227</v>
      </c>
      <c r="C29" s="8"/>
      <c r="D29" s="13">
        <v>60</v>
      </c>
      <c r="E29" s="14">
        <v>20</v>
      </c>
      <c r="F29" s="15">
        <v>40</v>
      </c>
      <c r="G29" s="15">
        <v>20</v>
      </c>
      <c r="H29" s="8"/>
      <c r="I29" s="9"/>
    </row>
    <row r="30" spans="1:9" ht="34.5" customHeight="1" thickBot="1">
      <c r="A30" s="24" t="s">
        <v>228</v>
      </c>
      <c r="B30" s="11" t="s">
        <v>27</v>
      </c>
      <c r="C30" s="8"/>
      <c r="D30" s="13">
        <v>3240</v>
      </c>
      <c r="E30" s="14">
        <v>1080</v>
      </c>
      <c r="F30" s="15">
        <v>2160</v>
      </c>
      <c r="G30" s="15">
        <v>930</v>
      </c>
      <c r="H30" s="8"/>
      <c r="I30" s="9"/>
    </row>
    <row r="31" spans="1:9" ht="35.25" customHeight="1" thickBot="1">
      <c r="A31" s="24" t="s">
        <v>229</v>
      </c>
      <c r="B31" s="11" t="s">
        <v>47</v>
      </c>
      <c r="C31" s="8"/>
      <c r="D31" s="13">
        <v>1218</v>
      </c>
      <c r="E31" s="14">
        <v>408</v>
      </c>
      <c r="F31" s="15">
        <v>810</v>
      </c>
      <c r="G31" s="15">
        <v>390</v>
      </c>
      <c r="H31" s="8"/>
      <c r="I31" s="9">
        <v>330</v>
      </c>
    </row>
    <row r="32" spans="1:9" ht="36" customHeight="1" thickBot="1">
      <c r="A32" s="25" t="s">
        <v>230</v>
      </c>
      <c r="B32" s="7" t="s">
        <v>231</v>
      </c>
      <c r="C32" s="8"/>
      <c r="D32" s="13">
        <v>166</v>
      </c>
      <c r="E32" s="14">
        <v>56</v>
      </c>
      <c r="F32" s="15">
        <v>110</v>
      </c>
      <c r="G32" s="15">
        <v>110</v>
      </c>
      <c r="H32" s="8"/>
      <c r="I32" s="9">
        <v>40</v>
      </c>
    </row>
    <row r="33" spans="1:9" ht="33" customHeight="1" thickBot="1">
      <c r="A33" s="25" t="s">
        <v>232</v>
      </c>
      <c r="B33" s="7" t="s">
        <v>233</v>
      </c>
      <c r="C33" s="8"/>
      <c r="D33" s="13">
        <v>94</v>
      </c>
      <c r="E33" s="14">
        <v>32</v>
      </c>
      <c r="F33" s="15">
        <v>62</v>
      </c>
      <c r="G33" s="15">
        <v>30</v>
      </c>
      <c r="H33" s="8"/>
      <c r="I33" s="9">
        <v>30</v>
      </c>
    </row>
    <row r="34" spans="1:9" ht="67.5" customHeight="1" thickBot="1">
      <c r="A34" s="25" t="s">
        <v>234</v>
      </c>
      <c r="B34" s="7" t="s">
        <v>235</v>
      </c>
      <c r="C34" s="8"/>
      <c r="D34" s="13">
        <v>198</v>
      </c>
      <c r="E34" s="14">
        <v>66</v>
      </c>
      <c r="F34" s="15">
        <v>132</v>
      </c>
      <c r="G34" s="15">
        <v>52</v>
      </c>
      <c r="H34" s="8"/>
      <c r="I34" s="9">
        <v>100</v>
      </c>
    </row>
    <row r="35" spans="1:9" ht="35.25" customHeight="1" thickBot="1">
      <c r="A35" s="25" t="s">
        <v>236</v>
      </c>
      <c r="B35" s="7" t="s">
        <v>237</v>
      </c>
      <c r="C35" s="8"/>
      <c r="D35" s="13">
        <v>154</v>
      </c>
      <c r="E35" s="14">
        <v>52</v>
      </c>
      <c r="F35" s="15">
        <v>102</v>
      </c>
      <c r="G35" s="15">
        <v>26</v>
      </c>
      <c r="H35" s="15"/>
      <c r="I35" s="9">
        <v>70</v>
      </c>
    </row>
    <row r="36" spans="1:9" ht="20.25" customHeight="1" thickBot="1">
      <c r="A36" s="25" t="s">
        <v>238</v>
      </c>
      <c r="B36" s="7" t="s">
        <v>239</v>
      </c>
      <c r="C36" s="8"/>
      <c r="D36" s="13">
        <v>92</v>
      </c>
      <c r="E36" s="14">
        <v>30</v>
      </c>
      <c r="F36" s="15">
        <v>62</v>
      </c>
      <c r="G36" s="15">
        <v>26</v>
      </c>
      <c r="H36" s="15"/>
      <c r="I36" s="9">
        <v>30</v>
      </c>
    </row>
    <row r="37" spans="1:9" ht="33.75" customHeight="1" thickBot="1">
      <c r="A37" s="25" t="s">
        <v>240</v>
      </c>
      <c r="B37" s="7" t="s">
        <v>241</v>
      </c>
      <c r="C37" s="8"/>
      <c r="D37" s="13">
        <v>94</v>
      </c>
      <c r="E37" s="14">
        <v>32</v>
      </c>
      <c r="F37" s="15">
        <v>62</v>
      </c>
      <c r="G37" s="15">
        <v>20</v>
      </c>
      <c r="H37" s="15"/>
      <c r="I37" s="9">
        <v>30</v>
      </c>
    </row>
    <row r="38" spans="1:9" ht="22.5" customHeight="1" thickBot="1">
      <c r="A38" s="25" t="s">
        <v>242</v>
      </c>
      <c r="B38" s="7" t="s">
        <v>243</v>
      </c>
      <c r="C38" s="8"/>
      <c r="D38" s="13">
        <v>48</v>
      </c>
      <c r="E38" s="14">
        <v>16</v>
      </c>
      <c r="F38" s="15">
        <v>32</v>
      </c>
      <c r="G38" s="15"/>
      <c r="H38" s="15"/>
      <c r="I38" s="9">
        <v>0</v>
      </c>
    </row>
    <row r="39" spans="1:9" ht="35.25" customHeight="1" thickBot="1">
      <c r="A39" s="25" t="s">
        <v>244</v>
      </c>
      <c r="B39" s="7" t="s">
        <v>245</v>
      </c>
      <c r="C39" s="8"/>
      <c r="D39" s="13">
        <v>270</v>
      </c>
      <c r="E39" s="14">
        <v>90</v>
      </c>
      <c r="F39" s="15">
        <v>180</v>
      </c>
      <c r="G39" s="15">
        <v>112</v>
      </c>
      <c r="H39" s="15"/>
      <c r="I39" s="9">
        <v>30</v>
      </c>
    </row>
    <row r="40" spans="1:9" ht="34.5" customHeight="1" thickBot="1">
      <c r="A40" s="25" t="s">
        <v>246</v>
      </c>
      <c r="B40" s="7" t="s">
        <v>247</v>
      </c>
      <c r="C40" s="15"/>
      <c r="D40" s="13">
        <v>102</v>
      </c>
      <c r="E40" s="14">
        <v>34</v>
      </c>
      <c r="F40" s="15">
        <v>68</v>
      </c>
      <c r="G40" s="15">
        <v>14</v>
      </c>
      <c r="H40" s="15"/>
      <c r="I40" s="9">
        <v>0</v>
      </c>
    </row>
    <row r="41" spans="1:9" ht="38.25" customHeight="1" thickBot="1">
      <c r="A41" s="24" t="s">
        <v>248</v>
      </c>
      <c r="B41" s="11" t="s">
        <v>40</v>
      </c>
      <c r="C41" s="15"/>
      <c r="D41" s="13">
        <v>2022</v>
      </c>
      <c r="E41" s="14">
        <v>672</v>
      </c>
      <c r="F41" s="15">
        <v>1350</v>
      </c>
      <c r="G41" s="15">
        <v>540</v>
      </c>
      <c r="H41" s="15">
        <v>144</v>
      </c>
      <c r="I41" s="9">
        <v>462</v>
      </c>
    </row>
    <row r="42" spans="1:9" ht="98.25" customHeight="1" thickBot="1">
      <c r="A42" s="24" t="s">
        <v>249</v>
      </c>
      <c r="B42" s="11" t="s">
        <v>44</v>
      </c>
      <c r="C42" s="15"/>
      <c r="D42" s="13">
        <v>612</v>
      </c>
      <c r="E42" s="14">
        <v>204</v>
      </c>
      <c r="F42" s="15">
        <v>408</v>
      </c>
      <c r="G42" s="15">
        <v>204</v>
      </c>
      <c r="H42" s="15"/>
      <c r="I42" s="9">
        <v>108</v>
      </c>
    </row>
    <row r="43" spans="1:9" ht="66" customHeight="1" thickBot="1">
      <c r="A43" s="25" t="s">
        <v>250</v>
      </c>
      <c r="B43" s="7" t="s">
        <v>251</v>
      </c>
      <c r="C43" s="15"/>
      <c r="D43" s="13"/>
      <c r="E43" s="14"/>
      <c r="F43" s="15"/>
      <c r="G43" s="15"/>
      <c r="H43" s="15"/>
      <c r="I43" s="9"/>
    </row>
    <row r="44" spans="1:9" ht="16.5" thickBot="1">
      <c r="A44" s="25" t="s">
        <v>252</v>
      </c>
      <c r="B44" s="7" t="s">
        <v>58</v>
      </c>
      <c r="C44" s="15">
        <v>4</v>
      </c>
      <c r="D44" s="13"/>
      <c r="E44" s="14"/>
      <c r="F44" s="15"/>
      <c r="G44" s="15"/>
      <c r="H44" s="15"/>
      <c r="I44" s="9"/>
    </row>
    <row r="45" spans="1:9" ht="63.75" customHeight="1" thickBot="1">
      <c r="A45" s="25" t="s">
        <v>253</v>
      </c>
      <c r="B45" s="7" t="s">
        <v>254</v>
      </c>
      <c r="C45" s="15"/>
      <c r="D45" s="13"/>
      <c r="E45" s="14"/>
      <c r="F45" s="15"/>
      <c r="G45" s="15"/>
      <c r="H45" s="15"/>
      <c r="I45" s="9"/>
    </row>
    <row r="46" spans="1:9" ht="34.5" customHeight="1" thickBot="1">
      <c r="A46" s="25" t="s">
        <v>255</v>
      </c>
      <c r="B46" s="7" t="s">
        <v>256</v>
      </c>
      <c r="C46" s="15"/>
      <c r="D46" s="13"/>
      <c r="E46" s="14"/>
      <c r="F46" s="15"/>
      <c r="G46" s="15"/>
      <c r="H46" s="15"/>
      <c r="I46" s="9"/>
    </row>
    <row r="47" spans="1:9" ht="96" customHeight="1" thickBot="1">
      <c r="A47" s="24" t="s">
        <v>257</v>
      </c>
      <c r="B47" s="11" t="s">
        <v>43</v>
      </c>
      <c r="C47" s="15"/>
      <c r="D47" s="13">
        <v>1056</v>
      </c>
      <c r="E47" s="14">
        <v>350</v>
      </c>
      <c r="F47" s="15">
        <v>706</v>
      </c>
      <c r="G47" s="15">
        <v>240</v>
      </c>
      <c r="H47" s="15">
        <v>120</v>
      </c>
      <c r="I47" s="9">
        <v>318</v>
      </c>
    </row>
    <row r="48" spans="1:9" ht="16.5" thickBot="1">
      <c r="A48" s="25" t="s">
        <v>258</v>
      </c>
      <c r="B48" s="7" t="s">
        <v>58</v>
      </c>
      <c r="C48" s="15">
        <v>5</v>
      </c>
      <c r="D48" s="13"/>
      <c r="E48" s="14"/>
      <c r="F48" s="15"/>
      <c r="G48" s="15"/>
      <c r="H48" s="15"/>
      <c r="I48" s="9"/>
    </row>
    <row r="49" spans="1:9" ht="16.5" thickBot="1">
      <c r="A49" s="25" t="s">
        <v>259</v>
      </c>
      <c r="B49" s="11"/>
      <c r="C49" s="15">
        <v>1</v>
      </c>
      <c r="D49" s="13"/>
      <c r="E49" s="14"/>
      <c r="F49" s="15"/>
      <c r="G49" s="15"/>
      <c r="H49" s="15"/>
      <c r="I49" s="9"/>
    </row>
    <row r="50" spans="1:9" ht="68.25" customHeight="1" thickBot="1">
      <c r="A50" s="25" t="s">
        <v>260</v>
      </c>
      <c r="B50" s="7" t="s">
        <v>261</v>
      </c>
      <c r="C50" s="15"/>
      <c r="D50" s="13"/>
      <c r="E50" s="14"/>
      <c r="F50" s="15"/>
      <c r="G50" s="15"/>
      <c r="H50" s="15"/>
      <c r="I50" s="9"/>
    </row>
    <row r="51" spans="1:9" ht="81.75" customHeight="1" thickBot="1">
      <c r="A51" s="25" t="s">
        <v>262</v>
      </c>
      <c r="B51" s="7" t="s">
        <v>263</v>
      </c>
      <c r="C51" s="15"/>
      <c r="D51" s="13"/>
      <c r="E51" s="14"/>
      <c r="F51" s="15"/>
      <c r="G51" s="15"/>
      <c r="H51" s="15"/>
      <c r="I51" s="9"/>
    </row>
    <row r="52" spans="1:9" ht="83.25" customHeight="1" thickBot="1">
      <c r="A52" s="25" t="s">
        <v>264</v>
      </c>
      <c r="B52" s="7" t="s">
        <v>265</v>
      </c>
      <c r="C52" s="15"/>
      <c r="D52" s="13"/>
      <c r="E52" s="14"/>
      <c r="F52" s="15"/>
      <c r="G52" s="15"/>
      <c r="H52" s="15"/>
      <c r="I52" s="9"/>
    </row>
    <row r="53" spans="1:9" ht="84" customHeight="1" thickBot="1">
      <c r="A53" s="24" t="s">
        <v>266</v>
      </c>
      <c r="B53" s="11" t="s">
        <v>46</v>
      </c>
      <c r="C53" s="15"/>
      <c r="D53" s="13">
        <v>150</v>
      </c>
      <c r="E53" s="14">
        <v>50</v>
      </c>
      <c r="F53" s="15">
        <v>100</v>
      </c>
      <c r="G53" s="15">
        <v>48</v>
      </c>
      <c r="H53" s="15"/>
      <c r="I53" s="9"/>
    </row>
    <row r="54" spans="1:9" ht="33" customHeight="1" thickBot="1">
      <c r="A54" s="25" t="s">
        <v>267</v>
      </c>
      <c r="B54" s="7" t="s">
        <v>268</v>
      </c>
      <c r="C54" s="15"/>
      <c r="D54" s="13"/>
      <c r="E54" s="14"/>
      <c r="F54" s="15"/>
      <c r="G54" s="15"/>
      <c r="H54" s="15"/>
      <c r="I54" s="9"/>
    </row>
    <row r="55" spans="1:9" ht="51" customHeight="1" thickBot="1">
      <c r="A55" s="25" t="s">
        <v>269</v>
      </c>
      <c r="B55" s="7" t="s">
        <v>270</v>
      </c>
      <c r="C55" s="15"/>
      <c r="D55" s="13"/>
      <c r="E55" s="14"/>
      <c r="F55" s="15"/>
      <c r="G55" s="15"/>
      <c r="H55" s="15"/>
      <c r="I55" s="9"/>
    </row>
    <row r="56" spans="1:9" ht="97.5" customHeight="1" thickBot="1">
      <c r="A56" s="24" t="s">
        <v>271</v>
      </c>
      <c r="B56" s="11" t="s">
        <v>51</v>
      </c>
      <c r="C56" s="15"/>
      <c r="D56" s="13">
        <v>150</v>
      </c>
      <c r="E56" s="14">
        <v>50</v>
      </c>
      <c r="F56" s="15">
        <v>100</v>
      </c>
      <c r="G56" s="15">
        <v>48</v>
      </c>
      <c r="H56" s="15"/>
      <c r="I56" s="9"/>
    </row>
    <row r="57" spans="1:9" ht="16.5" thickBot="1">
      <c r="A57" s="25" t="s">
        <v>272</v>
      </c>
      <c r="B57" s="11"/>
      <c r="C57" s="15">
        <v>1</v>
      </c>
      <c r="D57" s="13"/>
      <c r="E57" s="14"/>
      <c r="F57" s="15"/>
      <c r="G57" s="15"/>
      <c r="H57" s="15"/>
      <c r="I57" s="9"/>
    </row>
    <row r="58" spans="1:9" ht="52.5" customHeight="1" thickBot="1">
      <c r="A58" s="25" t="s">
        <v>273</v>
      </c>
      <c r="B58" s="7" t="s">
        <v>274</v>
      </c>
      <c r="C58" s="15"/>
      <c r="D58" s="13"/>
      <c r="E58" s="14"/>
      <c r="F58" s="15"/>
      <c r="G58" s="15"/>
      <c r="H58" s="15"/>
      <c r="I58" s="9"/>
    </row>
    <row r="59" spans="1:9" ht="16.5" thickBot="1">
      <c r="A59" s="25" t="s">
        <v>57</v>
      </c>
      <c r="B59" s="7" t="s">
        <v>58</v>
      </c>
      <c r="C59" s="15">
        <v>1</v>
      </c>
      <c r="D59" s="13"/>
      <c r="E59" s="14"/>
      <c r="F59" s="15"/>
      <c r="G59" s="15"/>
      <c r="H59" s="15"/>
      <c r="I59" s="9"/>
    </row>
    <row r="60" spans="1:9" ht="67.5" customHeight="1" thickBot="1">
      <c r="A60" s="25" t="s">
        <v>56</v>
      </c>
      <c r="B60" s="7" t="s">
        <v>275</v>
      </c>
      <c r="C60" s="15"/>
      <c r="D60" s="13"/>
      <c r="E60" s="14"/>
      <c r="F60" s="15"/>
      <c r="G60" s="15"/>
      <c r="H60" s="15"/>
      <c r="I60" s="9"/>
    </row>
    <row r="61" spans="1:9" ht="82.5" customHeight="1" thickBot="1">
      <c r="A61" s="24" t="s">
        <v>276</v>
      </c>
      <c r="B61" s="11" t="s">
        <v>52</v>
      </c>
      <c r="C61" s="15"/>
      <c r="D61" s="13">
        <v>54</v>
      </c>
      <c r="E61" s="14">
        <v>18</v>
      </c>
      <c r="F61" s="15">
        <v>36</v>
      </c>
      <c r="G61" s="15"/>
      <c r="H61" s="15"/>
      <c r="I61" s="9">
        <v>36</v>
      </c>
    </row>
    <row r="62" spans="1:9" ht="16.5" thickBot="1">
      <c r="A62" s="25" t="s">
        <v>277</v>
      </c>
      <c r="B62" s="7" t="s">
        <v>58</v>
      </c>
      <c r="C62" s="15">
        <v>3</v>
      </c>
      <c r="D62" s="13"/>
      <c r="E62" s="14"/>
      <c r="F62" s="15"/>
      <c r="G62" s="15"/>
      <c r="H62" s="15"/>
      <c r="I62" s="9"/>
    </row>
    <row r="63" spans="1:9" ht="35.25" customHeight="1" thickBot="1">
      <c r="A63" s="24"/>
      <c r="B63" s="11" t="s">
        <v>278</v>
      </c>
      <c r="C63" s="15"/>
      <c r="D63" s="13">
        <v>1188</v>
      </c>
      <c r="E63" s="14"/>
      <c r="F63" s="15">
        <v>792</v>
      </c>
      <c r="G63" s="15"/>
      <c r="H63" s="15"/>
      <c r="I63" s="9"/>
    </row>
    <row r="64" spans="1:9" ht="65.25" customHeight="1" thickBot="1">
      <c r="A64" s="24"/>
      <c r="B64" s="11" t="s">
        <v>279</v>
      </c>
      <c r="C64" s="15"/>
      <c r="D64" s="13">
        <v>3996</v>
      </c>
      <c r="E64" s="14"/>
      <c r="F64" s="15">
        <v>2664</v>
      </c>
      <c r="G64" s="15"/>
      <c r="H64" s="15"/>
      <c r="I64" s="9"/>
    </row>
    <row r="65" spans="1:9" ht="20.25" customHeight="1" thickBot="1">
      <c r="A65" s="24" t="s">
        <v>280</v>
      </c>
      <c r="B65" s="11" t="s">
        <v>58</v>
      </c>
      <c r="C65" s="15">
        <v>15</v>
      </c>
      <c r="D65" s="13"/>
      <c r="E65" s="14"/>
      <c r="F65" s="15">
        <v>756</v>
      </c>
      <c r="G65" s="15"/>
      <c r="H65" s="15"/>
      <c r="I65" s="9"/>
    </row>
    <row r="66" spans="1:9" ht="67.5" customHeight="1" thickBot="1">
      <c r="A66" s="24" t="s">
        <v>281</v>
      </c>
      <c r="B66" s="11" t="s">
        <v>282</v>
      </c>
      <c r="C66" s="15">
        <v>6</v>
      </c>
      <c r="D66" s="13"/>
      <c r="E66" s="14"/>
      <c r="F66" s="15"/>
      <c r="G66" s="15"/>
      <c r="H66" s="15"/>
      <c r="I66" s="9"/>
    </row>
    <row r="67" spans="1:9" ht="67.5" customHeight="1" thickBot="1">
      <c r="A67" s="24" t="s">
        <v>74</v>
      </c>
      <c r="B67" s="11" t="s">
        <v>283</v>
      </c>
      <c r="C67" s="15">
        <v>4</v>
      </c>
      <c r="D67" s="13"/>
      <c r="E67" s="14"/>
      <c r="F67" s="15"/>
      <c r="G67" s="15"/>
      <c r="H67" s="15"/>
      <c r="I67" s="9"/>
    </row>
    <row r="68" spans="1:9" ht="36" customHeight="1" thickBot="1">
      <c r="A68" s="24" t="s">
        <v>284</v>
      </c>
      <c r="B68" s="11" t="s">
        <v>285</v>
      </c>
      <c r="C68" s="15">
        <v>5</v>
      </c>
      <c r="D68" s="13"/>
      <c r="E68" s="14"/>
      <c r="F68" s="15"/>
      <c r="G68" s="15"/>
      <c r="H68" s="15"/>
      <c r="I68" s="9"/>
    </row>
    <row r="69" spans="1:9" ht="48.75" customHeight="1" thickBot="1">
      <c r="A69" s="24" t="s">
        <v>286</v>
      </c>
      <c r="B69" s="11" t="s">
        <v>287</v>
      </c>
      <c r="C69" s="15">
        <v>6</v>
      </c>
      <c r="D69" s="13"/>
      <c r="E69" s="14"/>
      <c r="F69" s="15"/>
      <c r="G69" s="15"/>
      <c r="H69" s="15"/>
      <c r="I69" s="9"/>
    </row>
    <row r="70" spans="1:9" ht="69.75" customHeight="1" thickBot="1">
      <c r="A70" s="25" t="s">
        <v>288</v>
      </c>
      <c r="B70" s="7" t="s">
        <v>289</v>
      </c>
      <c r="C70" s="8"/>
      <c r="D70" s="9"/>
      <c r="E70" s="10"/>
      <c r="F70" s="8"/>
      <c r="G70" s="8"/>
      <c r="H70" s="8"/>
      <c r="I70" s="9"/>
    </row>
    <row r="71" spans="1:9" ht="53.25" customHeight="1" thickBot="1">
      <c r="A71" s="25" t="s">
        <v>290</v>
      </c>
      <c r="B71" s="7" t="s">
        <v>291</v>
      </c>
      <c r="C71" s="8"/>
      <c r="D71" s="9"/>
      <c r="E71" s="10"/>
      <c r="F71" s="8"/>
      <c r="G71" s="8"/>
      <c r="H71" s="8"/>
      <c r="I71" s="9"/>
    </row>
    <row r="72" spans="1:9" ht="34.5" customHeight="1" thickBot="1">
      <c r="A72" s="26" t="s">
        <v>292</v>
      </c>
      <c r="B72" s="16" t="s">
        <v>293</v>
      </c>
      <c r="C72" s="17">
        <v>20</v>
      </c>
      <c r="D72" s="18"/>
      <c r="E72" s="19"/>
      <c r="F72" s="17"/>
      <c r="G72" s="17"/>
      <c r="H72" s="17"/>
      <c r="I72" s="18"/>
    </row>
    <row r="73" spans="1:9" ht="16.5" thickBot="1">
      <c r="A73" s="27" t="s">
        <v>294</v>
      </c>
      <c r="B73" s="20"/>
      <c r="C73" s="21">
        <v>130</v>
      </c>
      <c r="D73" s="21"/>
      <c r="E73" s="21"/>
      <c r="F73" s="21"/>
      <c r="G73" s="21"/>
      <c r="H73" s="21"/>
      <c r="I73" s="22"/>
    </row>
    <row r="74" spans="1:9" ht="15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.75">
      <c r="A76" s="19"/>
      <c r="B76" s="19"/>
      <c r="C76" s="19"/>
      <c r="D76" s="19"/>
      <c r="E76" s="19"/>
      <c r="F76" s="19"/>
      <c r="G76" s="19"/>
      <c r="H76" s="19"/>
      <c r="I76" s="19"/>
    </row>
  </sheetData>
  <sheetProtection/>
  <mergeCells count="9">
    <mergeCell ref="I16:I18"/>
    <mergeCell ref="G17:H17"/>
    <mergeCell ref="F17:F18"/>
    <mergeCell ref="A16:A18"/>
    <mergeCell ref="B16:B18"/>
    <mergeCell ref="C16:C18"/>
    <mergeCell ref="D16:D18"/>
    <mergeCell ref="E16:E18"/>
    <mergeCell ref="F16:H1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ВетОтдЗав</cp:lastModifiedBy>
  <cp:lastPrinted>2016-09-27T08:03:25Z</cp:lastPrinted>
  <dcterms:modified xsi:type="dcterms:W3CDTF">2016-09-27T08:07:08Z</dcterms:modified>
  <cp:category/>
  <cp:version/>
  <cp:contentType/>
  <cp:contentStatus/>
</cp:coreProperties>
</file>